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9DB1F199-7872-441F-9FB0-2EBE3D18791A}" xr6:coauthVersionLast="36" xr6:coauthVersionMax="36" xr10:uidLastSave="{00000000-0000-0000-0000-000000000000}"/>
  <bookViews>
    <workbookView xWindow="465" yWindow="135" windowWidth="20700" windowHeight="11700" xr2:uid="{00000000-000D-0000-FFFF-FFFF00000000}"/>
  </bookViews>
  <sheets>
    <sheet name="Ralizace" sheetId="1" r:id="rId1"/>
  </sheets>
  <definedNames>
    <definedName name="_xlnm.Print_Area" localSheetId="0">Ralizace!$B$1:$G$118</definedName>
  </definedNames>
  <calcPr calcId="191029" calcMode="manual"/>
</workbook>
</file>

<file path=xl/calcChain.xml><?xml version="1.0" encoding="utf-8"?>
<calcChain xmlns="http://schemas.openxmlformats.org/spreadsheetml/2006/main">
  <c r="B100" i="1" l="1"/>
  <c r="B99" i="1"/>
  <c r="G29" i="1"/>
  <c r="G100" i="1" s="1"/>
  <c r="E29" i="1"/>
  <c r="E100" i="1" s="1"/>
  <c r="E32" i="1"/>
  <c r="G23" i="1"/>
  <c r="G99" i="1" s="1"/>
  <c r="E23" i="1"/>
  <c r="E99" i="1" s="1"/>
  <c r="G32" i="1" l="1"/>
  <c r="B109" i="1" l="1"/>
  <c r="B108" i="1"/>
  <c r="E56" i="1"/>
  <c r="G83" i="1"/>
  <c r="G86" i="1" s="1"/>
  <c r="E83" i="1"/>
  <c r="E109" i="1" s="1"/>
  <c r="E86" i="1"/>
  <c r="G77" i="1"/>
  <c r="G108" i="1" s="1"/>
  <c r="E77" i="1"/>
  <c r="E108" i="1" s="1"/>
  <c r="E68" i="1"/>
  <c r="G109" i="1" l="1"/>
  <c r="B107" i="1"/>
  <c r="G65" i="1"/>
  <c r="E65" i="1"/>
  <c r="E107" i="1" s="1"/>
  <c r="G107" i="1" l="1"/>
  <c r="G68" i="1"/>
  <c r="B105" i="1" l="1"/>
  <c r="B97" i="1" l="1"/>
  <c r="B98" i="1"/>
  <c r="B106" i="1" l="1"/>
  <c r="B104" i="1"/>
  <c r="E53" i="1"/>
  <c r="E106" i="1" s="1"/>
  <c r="G53" i="1"/>
  <c r="E46" i="1"/>
  <c r="E105" i="1" s="1"/>
  <c r="E14" i="1"/>
  <c r="E11" i="1"/>
  <c r="G46" i="1" l="1"/>
  <c r="E98" i="1"/>
  <c r="G56" i="1" l="1"/>
  <c r="G105" i="1"/>
  <c r="G11" i="1"/>
  <c r="G14" i="1" l="1"/>
  <c r="G106" i="1"/>
  <c r="G111" i="1" s="1"/>
  <c r="G98" i="1" l="1"/>
  <c r="G102" i="1" l="1"/>
  <c r="G113" i="1" s="1"/>
  <c r="G116" i="1" s="1"/>
</calcChain>
</file>

<file path=xl/sharedStrings.xml><?xml version="1.0" encoding="utf-8"?>
<sst xmlns="http://schemas.openxmlformats.org/spreadsheetml/2006/main" count="110" uniqueCount="77">
  <si>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</si>
  <si>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</si>
  <si>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</si>
  <si>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</si>
  <si>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</si>
  <si>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</si>
  <si>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</si>
  <si>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</si>
  <si>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</si>
  <si>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</si>
  <si>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</si>
  <si>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</si>
  <si>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</si>
  <si>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</si>
  <si>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</si>
  <si>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</si>
  <si>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</si>
  <si>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</si>
  <si>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</si>
  <si>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</si>
  <si>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Celkový součet PS + SO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</si>
  <si>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</si>
  <si>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</si>
  <si>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</si>
  <si>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</si>
  <si>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</si>
  <si>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</si>
  <si>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</si>
  <si>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</si>
  <si>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</si>
  <si>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</si>
  <si>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</si>
  <si>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D.2.1.1 Kolejový svršek a spodek</t>
  </si>
  <si>
    <t>D.2.1.1</t>
  </si>
  <si>
    <t>01-11-01</t>
  </si>
  <si>
    <t>D.2.1.3 Přejezdy a přechody</t>
  </si>
  <si>
    <t>D.2.1.3</t>
  </si>
  <si>
    <t>01-13-01</t>
  </si>
  <si>
    <t>01-01-31</t>
  </si>
  <si>
    <t xml:space="preserve">Dočasná komunikace </t>
  </si>
  <si>
    <t>D.2.2</t>
  </si>
  <si>
    <t>Pozemní objekty a technické vybavení pozemních stavebních objektů</t>
  </si>
  <si>
    <t>D.2.2.1 Pozemní objekty budov - provozní, technologické, skladové</t>
  </si>
  <si>
    <t>D.2.2.1</t>
  </si>
  <si>
    <t>Releový domek</t>
  </si>
  <si>
    <t>D.2.4</t>
  </si>
  <si>
    <t>Ostatní stavební objekty</t>
  </si>
  <si>
    <t>D.2.4.1. Příprava území a kácení</t>
  </si>
  <si>
    <t>D.2.4.1.</t>
  </si>
  <si>
    <t>D.2.4.2. Náhradní výsadba</t>
  </si>
  <si>
    <t>D.2.4.2.</t>
  </si>
  <si>
    <t>Rekonstrukce a doplnění závor na přejezdu P7791 v km 11,891 trati Krnov (mimo) - Glucholazy (PKP) (mimo)</t>
  </si>
  <si>
    <t>D.1.2</t>
  </si>
  <si>
    <t>Sdělovací zařízení</t>
  </si>
  <si>
    <t>D.1.2.3 Integrovaná telekomunikační zařízení</t>
  </si>
  <si>
    <t>D.1.2.3</t>
  </si>
  <si>
    <t>01-02-31</t>
  </si>
  <si>
    <t>Kamery na přejezdu P7791 v km 11,891</t>
  </si>
  <si>
    <t>D.1.2.9 Rádiové systémy</t>
  </si>
  <si>
    <t>D.1.2.9</t>
  </si>
  <si>
    <t>02-02-91</t>
  </si>
  <si>
    <t>Dálková diagnostika TS ŽDC</t>
  </si>
  <si>
    <t>PZS v km 11,891 (P7791)</t>
  </si>
  <si>
    <t>01-10-01.1</t>
  </si>
  <si>
    <t>Železniční svršek</t>
  </si>
  <si>
    <t>Úprava GPK - 3. podbití</t>
  </si>
  <si>
    <t>železniční spodek</t>
  </si>
  <si>
    <t>01-10-01.2</t>
  </si>
  <si>
    <t>01-13-01.1</t>
  </si>
  <si>
    <t>Úprava přejezdu P7791</t>
  </si>
  <si>
    <t>Kácení mimolesní zeleně</t>
  </si>
  <si>
    <t>01-92-01.1</t>
  </si>
  <si>
    <t>01-92-01.2</t>
  </si>
  <si>
    <t>01-72-01</t>
  </si>
  <si>
    <t>náhradní výsadba</t>
  </si>
  <si>
    <t>SO 98-98</t>
  </si>
  <si>
    <t>SO 90-90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</si>
</sst>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265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9" fontId="2" fillId="0" borderId="9" xfId="1" applyNumberFormat="1" applyFont="1" applyFill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4" fillId="0" borderId="0" xfId="2" applyFont="1" applyBorder="1" applyAlignment="1" applyProtection="1">
      <alignment vertical="top" wrapText="1"/>
      <protection locked="0"/>
    </xf>
    <xf numFmtId="0" fontId="13" fillId="0" borderId="0" xfId="2" applyFont="1" applyFill="1" applyAlignment="1" applyProtection="1">
      <alignment vertical="top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1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12" xfId="1" applyFont="1" applyFill="1" applyBorder="1" applyAlignment="1" applyProtection="1">
      <alignment horizontal="left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" fillId="0" borderId="0" xfId="2" applyNumberFormat="1" applyFont="1" applyFill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3" xfId="2" applyFont="1" applyFill="1" applyBorder="1" applyAlignment="1" applyProtection="1">
      <alignment vertical="top"/>
      <protection locked="0"/>
    </xf>
    <xf numFmtId="49" fontId="10" fillId="0" borderId="13" xfId="2" applyNumberFormat="1" applyFont="1" applyFill="1" applyBorder="1" applyAlignment="1" applyProtection="1">
      <alignment vertical="top"/>
      <protection locked="0"/>
    </xf>
    <xf numFmtId="0" fontId="3" fillId="0" borderId="13" xfId="2" applyFont="1" applyFill="1" applyBorder="1" applyAlignment="1" applyProtection="1">
      <alignment horizontal="right" vertical="top" wrapText="1"/>
      <protection locked="0"/>
    </xf>
    <xf numFmtId="0" fontId="5" fillId="0" borderId="13" xfId="2" applyFont="1" applyFill="1" applyBorder="1" applyAlignment="1" applyProtection="1">
      <alignment horizontal="center" vertical="top" wrapText="1"/>
      <protection locked="0"/>
    </xf>
    <xf numFmtId="4" fontId="5" fillId="0" borderId="13" xfId="2" applyNumberFormat="1" applyFont="1" applyFill="1" applyBorder="1" applyAlignment="1" applyProtection="1">
      <alignment vertical="top"/>
      <protection locked="0"/>
    </xf>
    <xf numFmtId="0" fontId="10" fillId="0" borderId="14" xfId="2" applyFont="1" applyBorder="1" applyAlignment="1" applyProtection="1">
      <alignment vertical="top"/>
      <protection locked="0"/>
    </xf>
    <xf numFmtId="49" fontId="10" fillId="0" borderId="14" xfId="2" applyNumberFormat="1" applyFont="1" applyBorder="1" applyAlignment="1" applyProtection="1">
      <alignment vertical="top"/>
      <protection locked="0"/>
    </xf>
    <xf numFmtId="0" fontId="10" fillId="0" borderId="14" xfId="2" applyFont="1" applyBorder="1" applyAlignment="1" applyProtection="1">
      <alignment horizontal="center" vertical="top" wrapText="1"/>
      <protection locked="0"/>
    </xf>
    <xf numFmtId="4" fontId="10" fillId="0" borderId="14" xfId="2" applyNumberFormat="1" applyFont="1" applyBorder="1" applyAlignment="1" applyProtection="1">
      <alignment vertical="top"/>
      <protection locked="0"/>
    </xf>
    <xf numFmtId="0" fontId="2" fillId="0" borderId="15" xfId="2" applyFont="1" applyBorder="1" applyAlignment="1" applyProtection="1">
      <alignment vertical="top"/>
      <protection locked="0"/>
    </xf>
    <xf numFmtId="49" fontId="2" fillId="0" borderId="15" xfId="2" applyNumberFormat="1" applyFont="1" applyBorder="1" applyAlignment="1" applyProtection="1">
      <alignment vertical="top"/>
      <protection locked="0"/>
    </xf>
    <xf numFmtId="0" fontId="20" fillId="0" borderId="15" xfId="2" applyFont="1" applyBorder="1" applyAlignment="1" applyProtection="1">
      <alignment horizontal="left" vertical="top" wrapText="1"/>
      <protection locked="0"/>
    </xf>
    <xf numFmtId="0" fontId="24" fillId="0" borderId="15" xfId="2" applyFont="1" applyBorder="1" applyAlignment="1" applyProtection="1">
      <alignment horizontal="center" vertical="top" wrapText="1"/>
      <protection locked="0"/>
    </xf>
    <xf numFmtId="4" fontId="3" fillId="0" borderId="15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4" fontId="25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1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9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49" fontId="2" fillId="0" borderId="9" xfId="1" applyNumberFormat="1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2" fillId="0" borderId="12" xfId="1" applyFont="1" applyFill="1" applyBorder="1" applyAlignment="1" applyProtection="1">
      <alignment horizontal="left" vertical="top" wrapText="1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6" fillId="0" borderId="6" xfId="2" applyNumberFormat="1" applyFont="1" applyFill="1" applyBorder="1" applyAlignment="1" applyProtection="1">
      <alignment vertical="top"/>
      <protection locked="0"/>
    </xf>
    <xf numFmtId="4" fontId="16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4" fontId="33" fillId="0" borderId="0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14" fillId="0" borderId="0" xfId="2" applyNumberFormat="1" applyFont="1" applyFill="1" applyBorder="1" applyAlignment="1" applyProtection="1">
      <alignment vertical="top"/>
      <protection locked="0"/>
    </xf>
    <xf numFmtId="0" fontId="31" fillId="0" borderId="10" xfId="2" applyFont="1" applyFill="1" applyBorder="1" applyAlignment="1" applyProtection="1">
      <alignment horizontal="right" vertical="top"/>
      <protection locked="0"/>
    </xf>
    <xf numFmtId="0" fontId="5" fillId="0" borderId="10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20" fillId="0" borderId="0" xfId="2" applyFont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10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" fontId="5" fillId="0" borderId="0" xfId="2" applyNumberFormat="1" applyFont="1" applyBorder="1" applyAlignment="1" applyProtection="1">
      <alignment horizontal="center" wrapText="1"/>
      <protection locked="0"/>
    </xf>
    <xf numFmtId="9" fontId="6" fillId="0" borderId="0" xfId="2" applyNumberFormat="1" applyFont="1" applyBorder="1" applyAlignment="1" applyProtection="1">
      <alignment horizontal="center"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49" fontId="2" fillId="0" borderId="17" xfId="5" applyNumberFormat="1" applyBorder="1" applyAlignment="1" applyProtection="1">
      <alignment vertical="center"/>
      <protection locked="0"/>
    </xf>
    <xf numFmtId="49" fontId="2" fillId="0" borderId="8" xfId="5" applyNumberFormat="1" applyBorder="1" applyAlignment="1" applyProtection="1">
      <alignment vertical="center"/>
      <protection locked="0"/>
    </xf>
    <xf numFmtId="49" fontId="2" fillId="0" borderId="18" xfId="5" applyNumberFormat="1" applyBorder="1" applyAlignment="1" applyProtection="1">
      <alignment vertical="center"/>
      <protection locked="0"/>
    </xf>
    <xf numFmtId="0" fontId="2" fillId="0" borderId="19" xfId="2" applyFont="1" applyFill="1" applyBorder="1" applyAlignment="1" applyProtection="1">
      <alignment horizontal="center" vertical="top" wrapText="1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34" fillId="0" borderId="6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16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  <xf numFmtId="4" fontId="23" fillId="0" borderId="16" xfId="2" applyNumberFormat="1" applyFont="1" applyFill="1" applyBorder="1" applyAlignment="1" applyProtection="1">
      <alignment horizontal="right" vertical="top"/>
      <protection locked="0"/>
    </xf>
    <xf numFmtId="4" fontId="23" fillId="0" borderId="0" xfId="2" applyNumberFormat="1" applyFont="1" applyFill="1" applyBorder="1" applyAlignment="1" applyProtection="1">
      <alignment horizontal="right"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3" fillId="0" borderId="14" xfId="2" applyFont="1" applyBorder="1" applyAlignment="1" applyProtection="1">
      <alignment horizontal="right" vertical="top" wrapText="1"/>
      <protection locked="0"/>
    </xf>
    <xf numFmtId="0" fontId="2" fillId="0" borderId="0" xfId="2" applyFont="1" applyFill="1" applyBorder="1" applyAlignment="1" applyProtection="1">
      <alignment vertical="top"/>
      <protection locked="0"/>
    </xf>
    <xf numFmtId="0" fontId="5" fillId="0" borderId="0" xfId="2" applyFont="1" applyFill="1" applyBorder="1" applyAlignment="1" applyProtection="1">
      <alignment horizontal="right"/>
      <protection locked="0"/>
    </xf>
    <xf numFmtId="10" fontId="5" fillId="0" borderId="0" xfId="2" applyNumberFormat="1" applyFont="1" applyFill="1" applyBorder="1" applyAlignment="1" applyProtection="1">
      <alignment horizontal="right" vertical="top"/>
      <protection locked="0"/>
    </xf>
    <xf numFmtId="0" fontId="6" fillId="0" borderId="0" xfId="2" applyFont="1" applyFill="1" applyBorder="1" applyAlignment="1" applyProtection="1">
      <alignment vertical="top"/>
      <protection locked="0"/>
    </xf>
    <xf numFmtId="0" fontId="8" fillId="0" borderId="0" xfId="2" applyFont="1" applyFill="1" applyBorder="1" applyAlignment="1" applyProtection="1">
      <alignment vertical="top"/>
      <protection locked="0"/>
    </xf>
    <xf numFmtId="165" fontId="2" fillId="0" borderId="0" xfId="2" applyNumberFormat="1" applyFont="1" applyFill="1" applyBorder="1" applyAlignment="1" applyProtection="1">
      <alignment vertical="top"/>
      <protection locked="0"/>
    </xf>
    <xf numFmtId="0" fontId="2" fillId="0" borderId="0" xfId="2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164" fontId="17" fillId="0" borderId="0" xfId="2" applyNumberFormat="1" applyFont="1" applyFill="1" applyBorder="1" applyAlignment="1" applyProtection="1">
      <alignment vertical="top"/>
      <protection locked="0"/>
    </xf>
    <xf numFmtId="4" fontId="17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164" fontId="25" fillId="0" borderId="0" xfId="2" applyNumberFormat="1" applyFont="1" applyFill="1" applyAlignment="1" applyProtection="1">
      <alignment vertical="top"/>
      <protection locked="0"/>
    </xf>
    <xf numFmtId="4" fontId="25" fillId="0" borderId="0" xfId="2" applyNumberFormat="1" applyFont="1" applyFill="1" applyAlignment="1" applyProtection="1">
      <alignment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R351"/>
  <sheetViews>
    <sheetView tabSelected="1" topLeftCell="B1" zoomScale="80" zoomScaleNormal="80" zoomScalePageLayoutView="60" workbookViewId="0">
      <selection activeCell="H39" sqref="H39"/>
    </sheetView>
  </sheetViews>
  <sheetFormatPr defaultRowHeight="12.75" x14ac:dyDescent="0.25"/>
  <cols>
    <col min="1" max="1" width="5.140625" style="146" hidden="1" customWidth="1"/>
    <col min="2" max="2" width="8.85546875" style="146" customWidth="1"/>
    <col min="3" max="3" width="4.42578125" style="146" customWidth="1"/>
    <col min="4" max="4" width="13.7109375" style="153" customWidth="1"/>
    <col min="5" max="5" width="82.42578125" style="154" customWidth="1"/>
    <col min="6" max="6" width="25.7109375" style="149" customWidth="1"/>
    <col min="7" max="7" width="20.42578125" style="150" customWidth="1"/>
    <col min="8" max="8" width="20.42578125" style="151" customWidth="1"/>
    <col min="9" max="9" width="20.42578125" style="152" customWidth="1"/>
    <col min="10" max="10" width="16.42578125" style="152" bestFit="1" customWidth="1"/>
    <col min="11" max="11" width="16.42578125" style="152" customWidth="1"/>
    <col min="12" max="12" width="9.140625" style="8"/>
    <col min="13" max="13" width="13.5703125" style="8" customWidth="1"/>
    <col min="14" max="14" width="13.42578125" style="8" bestFit="1" customWidth="1"/>
    <col min="15" max="16384" width="9.140625" style="8"/>
  </cols>
  <sheetData>
    <row r="1" spans="1:16" ht="39.75" customHeight="1" x14ac:dyDescent="0.25">
      <c r="D1" s="173" t="s">
        <v>21</v>
      </c>
      <c r="E1" s="246" t="s">
        <v>51</v>
      </c>
      <c r="F1" s="246"/>
      <c r="G1" s="246"/>
    </row>
    <row r="2" spans="1:16" ht="18" x14ac:dyDescent="0.25">
      <c r="D2" s="173"/>
      <c r="E2" s="174"/>
      <c r="F2" s="174"/>
      <c r="G2" s="174"/>
    </row>
    <row r="3" spans="1:16" ht="42.75" customHeight="1" thickBot="1" x14ac:dyDescent="0.3">
      <c r="A3" s="1"/>
      <c r="B3" s="1"/>
      <c r="C3" s="2"/>
      <c r="D3" s="166" t="s">
        <v>22</v>
      </c>
      <c r="E3" s="3"/>
      <c r="F3" s="4"/>
      <c r="G3" s="5"/>
      <c r="H3" s="6"/>
      <c r="I3" s="7"/>
      <c r="J3" s="7"/>
      <c r="K3" s="7"/>
      <c r="L3" s="248"/>
      <c r="M3" s="248"/>
      <c r="N3" s="248"/>
      <c r="O3" s="248"/>
      <c r="P3" s="248"/>
    </row>
    <row r="4" spans="1:16" ht="26.25" thickBot="1" x14ac:dyDescent="0.2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255"/>
      <c r="I4" s="256"/>
      <c r="J4" s="256"/>
      <c r="K4" s="230"/>
      <c r="L4" s="249"/>
      <c r="M4" s="248"/>
      <c r="N4" s="248"/>
      <c r="O4" s="248"/>
      <c r="P4" s="248"/>
    </row>
    <row r="5" spans="1:16" s="20" customFormat="1" ht="15.75" x14ac:dyDescent="0.25">
      <c r="A5" s="13"/>
      <c r="B5" s="14" t="s">
        <v>23</v>
      </c>
      <c r="C5" s="15" t="s">
        <v>7</v>
      </c>
      <c r="D5" s="16"/>
      <c r="E5" s="17"/>
      <c r="F5" s="18"/>
      <c r="G5" s="19"/>
      <c r="H5" s="257"/>
      <c r="I5" s="258"/>
      <c r="J5" s="258"/>
      <c r="K5" s="231"/>
      <c r="L5" s="250"/>
      <c r="M5" s="251"/>
      <c r="N5" s="251"/>
      <c r="O5" s="251"/>
      <c r="P5" s="251"/>
    </row>
    <row r="6" spans="1:16" s="24" customFormat="1" ht="15" x14ac:dyDescent="0.25">
      <c r="A6" s="21"/>
      <c r="B6" s="22" t="s">
        <v>25</v>
      </c>
      <c r="C6" s="22" t="s">
        <v>27</v>
      </c>
      <c r="D6" s="23"/>
      <c r="E6" s="23"/>
      <c r="F6" s="23"/>
      <c r="G6" s="23"/>
      <c r="H6" s="259"/>
      <c r="I6" s="217"/>
      <c r="J6" s="217"/>
      <c r="K6" s="217"/>
      <c r="L6" s="252"/>
      <c r="M6" s="252"/>
      <c r="N6" s="252"/>
      <c r="O6" s="252"/>
      <c r="P6" s="252"/>
    </row>
    <row r="7" spans="1:16" s="24" customFormat="1" ht="15" x14ac:dyDescent="0.25">
      <c r="A7" s="21"/>
      <c r="B7" s="210"/>
      <c r="C7" s="210"/>
      <c r="D7" s="211"/>
      <c r="E7" s="211"/>
      <c r="F7" s="211"/>
      <c r="G7" s="211"/>
      <c r="H7" s="259"/>
      <c r="I7" s="217"/>
      <c r="J7" s="217"/>
      <c r="K7" s="217"/>
      <c r="L7" s="252"/>
      <c r="M7" s="252"/>
      <c r="N7" s="252"/>
      <c r="O7" s="252"/>
      <c r="P7" s="252"/>
    </row>
    <row r="8" spans="1:16" s="32" customFormat="1" x14ac:dyDescent="0.25">
      <c r="A8" s="25"/>
      <c r="B8" s="26"/>
      <c r="C8" s="27" t="s">
        <v>28</v>
      </c>
      <c r="D8" s="28"/>
      <c r="E8" s="28"/>
      <c r="F8" s="29"/>
      <c r="G8" s="30"/>
      <c r="H8" s="48"/>
      <c r="I8" s="49"/>
      <c r="J8" s="49"/>
      <c r="K8" s="31"/>
      <c r="L8" s="224"/>
      <c r="M8" s="224"/>
      <c r="N8" s="224"/>
      <c r="O8" s="224"/>
      <c r="P8" s="224"/>
    </row>
    <row r="9" spans="1:16" s="32" customFormat="1" x14ac:dyDescent="0.25">
      <c r="A9" s="25"/>
      <c r="B9" s="33" t="s">
        <v>29</v>
      </c>
      <c r="C9" s="33" t="s">
        <v>8</v>
      </c>
      <c r="D9" s="34" t="s">
        <v>38</v>
      </c>
      <c r="E9" s="35" t="s">
        <v>62</v>
      </c>
      <c r="F9" s="36" t="s">
        <v>26</v>
      </c>
      <c r="G9" s="184"/>
      <c r="H9" s="48"/>
      <c r="I9" s="200"/>
      <c r="J9" s="200"/>
      <c r="K9" s="200"/>
      <c r="L9" s="253"/>
      <c r="M9" s="222"/>
      <c r="N9" s="49"/>
      <c r="O9" s="224"/>
      <c r="P9" s="224"/>
    </row>
    <row r="10" spans="1:16" s="32" customFormat="1" x14ac:dyDescent="0.25">
      <c r="A10" s="25"/>
      <c r="B10" s="183"/>
      <c r="C10" s="183"/>
      <c r="D10" s="34"/>
      <c r="E10" s="35"/>
      <c r="F10" s="36"/>
      <c r="G10" s="184"/>
      <c r="H10" s="48"/>
      <c r="I10" s="200"/>
      <c r="J10" s="200"/>
      <c r="K10" s="200"/>
      <c r="L10" s="253"/>
      <c r="M10" s="222"/>
      <c r="N10" s="49"/>
      <c r="O10" s="224"/>
      <c r="P10" s="224"/>
    </row>
    <row r="11" spans="1:16" s="42" customFormat="1" x14ac:dyDescent="0.25">
      <c r="A11" s="38"/>
      <c r="B11" s="39"/>
      <c r="C11" s="39"/>
      <c r="D11" s="159" t="s">
        <v>18</v>
      </c>
      <c r="E11" s="160" t="str">
        <f>C8</f>
        <v>D.1.1.3 Přejezdové zabezpečovací zařízení (PZZ)</v>
      </c>
      <c r="F11" s="161"/>
      <c r="G11" s="162">
        <f>SUM(G9:G10)</f>
        <v>0</v>
      </c>
      <c r="H11" s="164"/>
      <c r="I11" s="165"/>
      <c r="J11" s="238"/>
      <c r="K11" s="41"/>
      <c r="L11" s="223"/>
      <c r="M11" s="223"/>
      <c r="N11" s="223"/>
      <c r="O11" s="223"/>
      <c r="P11" s="223"/>
    </row>
    <row r="12" spans="1:16" s="42" customFormat="1" x14ac:dyDescent="0.25">
      <c r="A12" s="38"/>
      <c r="B12" s="185"/>
      <c r="C12" s="185"/>
      <c r="D12" s="219"/>
      <c r="E12" s="177"/>
      <c r="F12" s="175"/>
      <c r="G12" s="176"/>
      <c r="H12" s="164"/>
      <c r="I12" s="165"/>
      <c r="J12" s="238"/>
      <c r="K12" s="41"/>
      <c r="L12" s="223"/>
      <c r="M12" s="223"/>
      <c r="N12" s="223"/>
      <c r="O12" s="223"/>
      <c r="P12" s="223"/>
    </row>
    <row r="13" spans="1:16" s="42" customFormat="1" x14ac:dyDescent="0.25">
      <c r="A13" s="38"/>
      <c r="B13" s="39"/>
      <c r="C13" s="39"/>
      <c r="D13" s="155"/>
      <c r="E13" s="43"/>
      <c r="F13" s="39"/>
      <c r="G13" s="44"/>
      <c r="H13" s="164"/>
      <c r="I13" s="165"/>
      <c r="J13" s="238"/>
      <c r="K13" s="41"/>
      <c r="L13" s="223"/>
      <c r="M13" s="223"/>
      <c r="N13" s="223"/>
      <c r="O13" s="223"/>
      <c r="P13" s="223"/>
    </row>
    <row r="14" spans="1:16" s="42" customFormat="1" x14ac:dyDescent="0.25">
      <c r="A14" s="38"/>
      <c r="B14" s="186"/>
      <c r="C14" s="27"/>
      <c r="D14" s="156" t="s">
        <v>19</v>
      </c>
      <c r="E14" s="163" t="str">
        <f>CONCATENATE(B6,"  ",C6)</f>
        <v>D.1.1  Zabezpečovací zařízení</v>
      </c>
      <c r="F14" s="40"/>
      <c r="G14" s="45">
        <f>SUM(G11)</f>
        <v>0</v>
      </c>
      <c r="H14" s="164"/>
      <c r="I14" s="165"/>
      <c r="J14" s="238"/>
      <c r="K14" s="41"/>
      <c r="L14" s="223"/>
      <c r="M14" s="223"/>
      <c r="N14" s="223"/>
      <c r="O14" s="223"/>
      <c r="P14" s="223"/>
    </row>
    <row r="15" spans="1:16" s="42" customFormat="1" x14ac:dyDescent="0.25">
      <c r="A15" s="175"/>
      <c r="B15" s="185"/>
      <c r="C15" s="158"/>
      <c r="D15" s="220"/>
      <c r="E15" s="221"/>
      <c r="F15" s="185"/>
      <c r="G15" s="81"/>
      <c r="H15" s="164"/>
      <c r="I15" s="165"/>
      <c r="J15" s="238"/>
      <c r="K15" s="238"/>
      <c r="L15" s="223"/>
      <c r="M15" s="223"/>
      <c r="N15" s="223"/>
      <c r="O15" s="223"/>
      <c r="P15" s="223"/>
    </row>
    <row r="16" spans="1:16" s="42" customFormat="1" x14ac:dyDescent="0.25">
      <c r="A16" s="175"/>
      <c r="B16" s="185"/>
      <c r="C16" s="158"/>
      <c r="D16" s="220"/>
      <c r="E16" s="221"/>
      <c r="F16" s="185"/>
      <c r="G16" s="81"/>
      <c r="H16" s="164"/>
      <c r="I16" s="165"/>
      <c r="J16" s="238"/>
      <c r="K16" s="238"/>
      <c r="L16" s="223"/>
      <c r="M16" s="223"/>
      <c r="N16" s="223"/>
      <c r="O16" s="223"/>
      <c r="P16" s="223"/>
    </row>
    <row r="17" spans="1:16" s="42" customFormat="1" x14ac:dyDescent="0.25">
      <c r="A17" s="38"/>
      <c r="B17" s="185"/>
      <c r="C17" s="158"/>
      <c r="D17" s="220"/>
      <c r="E17" s="221"/>
      <c r="F17" s="185"/>
      <c r="G17" s="81"/>
      <c r="H17" s="164"/>
      <c r="I17" s="165"/>
      <c r="J17" s="238"/>
      <c r="K17" s="41"/>
      <c r="L17" s="223"/>
      <c r="M17" s="223"/>
      <c r="N17" s="223"/>
      <c r="O17" s="223"/>
      <c r="P17" s="223"/>
    </row>
    <row r="18" spans="1:16" s="24" customFormat="1" ht="15" x14ac:dyDescent="0.25">
      <c r="A18" s="21"/>
      <c r="B18" s="178" t="s">
        <v>52</v>
      </c>
      <c r="C18" s="178" t="s">
        <v>53</v>
      </c>
      <c r="D18" s="179"/>
      <c r="E18" s="179"/>
      <c r="F18" s="179"/>
      <c r="G18" s="179"/>
      <c r="H18" s="259"/>
      <c r="I18" s="217"/>
      <c r="J18" s="217"/>
      <c r="K18" s="217"/>
      <c r="L18" s="252"/>
      <c r="M18" s="252"/>
      <c r="N18" s="252"/>
      <c r="O18" s="252"/>
      <c r="P18" s="252"/>
    </row>
    <row r="19" spans="1:16" s="24" customFormat="1" ht="15" x14ac:dyDescent="0.25">
      <c r="A19" s="21"/>
      <c r="B19" s="210"/>
      <c r="C19" s="210"/>
      <c r="D19" s="211"/>
      <c r="E19" s="211"/>
      <c r="F19" s="211"/>
      <c r="G19" s="211"/>
      <c r="H19" s="259"/>
      <c r="I19" s="217"/>
      <c r="J19" s="217"/>
      <c r="K19" s="217"/>
      <c r="L19" s="252"/>
      <c r="M19" s="252"/>
      <c r="N19" s="252"/>
      <c r="O19" s="252"/>
      <c r="P19" s="252"/>
    </row>
    <row r="20" spans="1:16" s="32" customFormat="1" x14ac:dyDescent="0.25">
      <c r="A20" s="25"/>
      <c r="B20" s="26"/>
      <c r="C20" s="181" t="s">
        <v>54</v>
      </c>
      <c r="D20" s="182"/>
      <c r="E20" s="182"/>
      <c r="F20" s="29"/>
      <c r="G20" s="30"/>
      <c r="H20" s="48"/>
      <c r="I20" s="49"/>
      <c r="J20" s="49"/>
      <c r="K20" s="31"/>
      <c r="L20" s="224"/>
      <c r="M20" s="224"/>
      <c r="N20" s="224"/>
      <c r="O20" s="224"/>
      <c r="P20" s="224"/>
    </row>
    <row r="21" spans="1:16" s="32" customFormat="1" x14ac:dyDescent="0.25">
      <c r="A21" s="25"/>
      <c r="B21" s="183" t="s">
        <v>55</v>
      </c>
      <c r="C21" s="183" t="s">
        <v>8</v>
      </c>
      <c r="D21" s="34" t="s">
        <v>56</v>
      </c>
      <c r="E21" s="35" t="s">
        <v>57</v>
      </c>
      <c r="F21" s="36" t="s">
        <v>26</v>
      </c>
      <c r="G21" s="184"/>
      <c r="H21" s="48"/>
      <c r="I21" s="200"/>
      <c r="J21" s="200"/>
      <c r="K21" s="200"/>
      <c r="L21" s="253"/>
      <c r="M21" s="222"/>
      <c r="N21" s="49"/>
      <c r="O21" s="224"/>
      <c r="P21" s="224"/>
    </row>
    <row r="22" spans="1:16" s="32" customFormat="1" x14ac:dyDescent="0.25">
      <c r="A22" s="25"/>
      <c r="B22" s="183"/>
      <c r="C22" s="183"/>
      <c r="D22" s="34"/>
      <c r="E22" s="35"/>
      <c r="F22" s="36"/>
      <c r="G22" s="184"/>
      <c r="H22" s="48"/>
      <c r="I22" s="200"/>
      <c r="J22" s="200"/>
      <c r="K22" s="200"/>
      <c r="L22" s="253"/>
      <c r="M22" s="222"/>
      <c r="N22" s="49"/>
      <c r="O22" s="224"/>
      <c r="P22" s="224"/>
    </row>
    <row r="23" spans="1:16" s="42" customFormat="1" x14ac:dyDescent="0.25">
      <c r="A23" s="38"/>
      <c r="B23" s="185"/>
      <c r="C23" s="185"/>
      <c r="D23" s="202" t="s">
        <v>18</v>
      </c>
      <c r="E23" s="203" t="str">
        <f>C20</f>
        <v>D.1.2.3 Integrovaná telekomunikační zařízení</v>
      </c>
      <c r="F23" s="161"/>
      <c r="G23" s="204">
        <f>SUM(G21:G22)</f>
        <v>0</v>
      </c>
      <c r="H23" s="164"/>
      <c r="I23" s="165"/>
      <c r="J23" s="238"/>
      <c r="K23" s="41"/>
      <c r="L23" s="223"/>
      <c r="M23" s="223"/>
      <c r="N23" s="223"/>
      <c r="O23" s="223"/>
      <c r="P23" s="223"/>
    </row>
    <row r="24" spans="1:16" s="42" customFormat="1" x14ac:dyDescent="0.25">
      <c r="A24" s="38"/>
      <c r="B24" s="185"/>
      <c r="C24" s="185"/>
      <c r="D24" s="219"/>
      <c r="E24" s="177"/>
      <c r="F24" s="175"/>
      <c r="G24" s="176"/>
      <c r="H24" s="164"/>
      <c r="I24" s="165"/>
      <c r="J24" s="238"/>
      <c r="K24" s="41"/>
      <c r="L24" s="223"/>
      <c r="M24" s="223"/>
      <c r="N24" s="223"/>
      <c r="O24" s="223"/>
      <c r="P24" s="223"/>
    </row>
    <row r="25" spans="1:16" s="42" customFormat="1" x14ac:dyDescent="0.25">
      <c r="A25" s="38"/>
      <c r="B25" s="185"/>
      <c r="C25" s="185"/>
      <c r="D25" s="219"/>
      <c r="E25" s="177"/>
      <c r="F25" s="175"/>
      <c r="G25" s="176"/>
      <c r="H25" s="164"/>
      <c r="I25" s="165"/>
      <c r="J25" s="238"/>
      <c r="K25" s="41"/>
      <c r="L25" s="223"/>
      <c r="M25" s="223"/>
      <c r="N25" s="223"/>
      <c r="O25" s="223"/>
      <c r="P25" s="223"/>
    </row>
    <row r="26" spans="1:16" s="32" customFormat="1" x14ac:dyDescent="0.25">
      <c r="A26" s="25"/>
      <c r="B26" s="26"/>
      <c r="C26" s="181" t="s">
        <v>58</v>
      </c>
      <c r="D26" s="182"/>
      <c r="E26" s="182"/>
      <c r="F26" s="29"/>
      <c r="G26" s="30"/>
      <c r="H26" s="48"/>
      <c r="I26" s="49"/>
      <c r="J26" s="49"/>
      <c r="K26" s="31"/>
      <c r="L26" s="224"/>
      <c r="M26" s="224"/>
      <c r="N26" s="224"/>
      <c r="O26" s="224"/>
      <c r="P26" s="224"/>
    </row>
    <row r="27" spans="1:16" s="32" customFormat="1" x14ac:dyDescent="0.25">
      <c r="A27" s="25"/>
      <c r="B27" s="183" t="s">
        <v>59</v>
      </c>
      <c r="C27" s="183" t="s">
        <v>8</v>
      </c>
      <c r="D27" s="34" t="s">
        <v>60</v>
      </c>
      <c r="E27" s="35" t="s">
        <v>61</v>
      </c>
      <c r="F27" s="36" t="s">
        <v>26</v>
      </c>
      <c r="G27" s="184"/>
      <c r="H27" s="48"/>
      <c r="I27" s="200"/>
      <c r="J27" s="200"/>
      <c r="K27" s="200"/>
      <c r="L27" s="253"/>
      <c r="M27" s="222"/>
      <c r="N27" s="49"/>
      <c r="O27" s="224"/>
      <c r="P27" s="224"/>
    </row>
    <row r="28" spans="1:16" s="32" customFormat="1" x14ac:dyDescent="0.25">
      <c r="A28" s="25"/>
      <c r="B28" s="183"/>
      <c r="C28" s="183"/>
      <c r="D28" s="34"/>
      <c r="E28" s="35"/>
      <c r="F28" s="36"/>
      <c r="G28" s="184"/>
      <c r="H28" s="48"/>
      <c r="I28" s="200"/>
      <c r="J28" s="200"/>
      <c r="K28" s="200"/>
      <c r="L28" s="253"/>
      <c r="M28" s="222"/>
      <c r="N28" s="49"/>
      <c r="O28" s="224"/>
      <c r="P28" s="224"/>
    </row>
    <row r="29" spans="1:16" s="42" customFormat="1" x14ac:dyDescent="0.25">
      <c r="A29" s="38"/>
      <c r="B29" s="185"/>
      <c r="C29" s="185"/>
      <c r="D29" s="202" t="s">
        <v>18</v>
      </c>
      <c r="E29" s="203" t="str">
        <f>C26</f>
        <v>D.1.2.9 Rádiové systémy</v>
      </c>
      <c r="F29" s="161"/>
      <c r="G29" s="204">
        <f>SUM(G27:G28)</f>
        <v>0</v>
      </c>
      <c r="H29" s="164"/>
      <c r="I29" s="165"/>
      <c r="J29" s="238"/>
      <c r="K29" s="41"/>
      <c r="L29" s="223"/>
      <c r="M29" s="223"/>
      <c r="N29" s="223"/>
      <c r="O29" s="223"/>
      <c r="P29" s="223"/>
    </row>
    <row r="30" spans="1:16" s="42" customFormat="1" x14ac:dyDescent="0.25">
      <c r="A30" s="38"/>
      <c r="B30" s="185"/>
      <c r="C30" s="185"/>
      <c r="D30" s="219"/>
      <c r="E30" s="177"/>
      <c r="F30" s="175"/>
      <c r="G30" s="176"/>
      <c r="H30" s="164"/>
      <c r="I30" s="165"/>
      <c r="J30" s="238"/>
      <c r="K30" s="41"/>
      <c r="L30" s="223"/>
      <c r="M30" s="223"/>
      <c r="N30" s="223"/>
      <c r="O30" s="223"/>
      <c r="P30" s="223"/>
    </row>
    <row r="31" spans="1:16" s="42" customFormat="1" x14ac:dyDescent="0.25">
      <c r="A31" s="38"/>
      <c r="B31" s="185"/>
      <c r="C31" s="185"/>
      <c r="D31" s="155"/>
      <c r="E31" s="43"/>
      <c r="F31" s="185"/>
      <c r="G31" s="44"/>
      <c r="H31" s="164"/>
      <c r="I31" s="165"/>
      <c r="J31" s="238"/>
      <c r="K31" s="41"/>
      <c r="L31" s="223"/>
      <c r="M31" s="223"/>
      <c r="N31" s="223"/>
      <c r="O31" s="223"/>
      <c r="P31" s="223"/>
    </row>
    <row r="32" spans="1:16" s="42" customFormat="1" x14ac:dyDescent="0.25">
      <c r="A32" s="38"/>
      <c r="B32" s="186"/>
      <c r="C32" s="181"/>
      <c r="D32" s="201" t="s">
        <v>19</v>
      </c>
      <c r="E32" s="163" t="str">
        <f>CONCATENATE(B18,"  ",C18)</f>
        <v>D.1.2  Sdělovací zařízení</v>
      </c>
      <c r="F32" s="186"/>
      <c r="G32" s="187">
        <f>SUM(G23+G29)</f>
        <v>0</v>
      </c>
      <c r="H32" s="164"/>
      <c r="I32" s="165"/>
      <c r="J32" s="238"/>
      <c r="K32" s="41"/>
      <c r="L32" s="223"/>
      <c r="M32" s="223"/>
      <c r="N32" s="223"/>
      <c r="O32" s="223"/>
      <c r="P32" s="223"/>
    </row>
    <row r="33" spans="1:16" s="42" customFormat="1" x14ac:dyDescent="0.25">
      <c r="A33" s="175"/>
      <c r="B33" s="185"/>
      <c r="C33" s="158"/>
      <c r="D33" s="157"/>
      <c r="E33" s="221"/>
      <c r="F33" s="185"/>
      <c r="G33" s="81"/>
      <c r="H33" s="164"/>
      <c r="I33" s="165"/>
      <c r="J33" s="238"/>
      <c r="K33" s="238"/>
      <c r="L33" s="223"/>
      <c r="M33" s="223"/>
      <c r="N33" s="223"/>
      <c r="O33" s="223"/>
      <c r="P33" s="223"/>
    </row>
    <row r="34" spans="1:16" s="42" customFormat="1" x14ac:dyDescent="0.25">
      <c r="A34" s="175"/>
      <c r="B34" s="185"/>
      <c r="C34" s="158"/>
      <c r="D34" s="157"/>
      <c r="E34" s="221"/>
      <c r="F34" s="185"/>
      <c r="G34" s="81"/>
      <c r="H34" s="164"/>
      <c r="I34" s="165"/>
      <c r="J34" s="238"/>
      <c r="K34" s="238"/>
      <c r="L34" s="223"/>
      <c r="M34" s="223"/>
      <c r="N34" s="223"/>
      <c r="O34" s="223"/>
      <c r="P34" s="223"/>
    </row>
    <row r="35" spans="1:16" s="42" customFormat="1" x14ac:dyDescent="0.25">
      <c r="A35" s="175"/>
      <c r="B35" s="185"/>
      <c r="C35" s="158"/>
      <c r="D35" s="157"/>
      <c r="E35" s="221"/>
      <c r="F35" s="185"/>
      <c r="G35" s="81"/>
      <c r="H35" s="164"/>
      <c r="I35" s="165"/>
      <c r="J35" s="238"/>
      <c r="K35" s="238"/>
      <c r="L35" s="223"/>
      <c r="M35" s="223"/>
      <c r="N35" s="223"/>
      <c r="O35" s="223"/>
      <c r="P35" s="223"/>
    </row>
    <row r="36" spans="1:16" s="42" customFormat="1" x14ac:dyDescent="0.25">
      <c r="A36" s="175"/>
      <c r="B36" s="185"/>
      <c r="C36" s="158"/>
      <c r="D36" s="157"/>
      <c r="E36" s="221"/>
      <c r="F36" s="185"/>
      <c r="G36" s="81"/>
      <c r="H36" s="164"/>
      <c r="I36" s="165"/>
      <c r="J36" s="238"/>
      <c r="K36" s="238"/>
      <c r="L36" s="223"/>
      <c r="M36" s="223"/>
      <c r="N36" s="223"/>
      <c r="O36" s="223"/>
      <c r="P36" s="223"/>
    </row>
    <row r="37" spans="1:16" s="32" customFormat="1" ht="13.5" thickBot="1" x14ac:dyDescent="0.3">
      <c r="A37" s="26"/>
      <c r="B37" s="46"/>
      <c r="C37" s="46"/>
      <c r="D37" s="53"/>
      <c r="E37" s="46"/>
      <c r="F37" s="46"/>
      <c r="G37" s="47"/>
      <c r="H37" s="193"/>
      <c r="I37" s="191"/>
      <c r="J37" s="191"/>
      <c r="K37" s="191"/>
      <c r="L37" s="224"/>
      <c r="M37" s="224"/>
      <c r="N37" s="224"/>
      <c r="O37" s="224"/>
      <c r="P37" s="224"/>
    </row>
    <row r="38" spans="1:16" s="61" customFormat="1" ht="15.75" x14ac:dyDescent="0.25">
      <c r="A38" s="54"/>
      <c r="B38" s="14" t="s">
        <v>30</v>
      </c>
      <c r="C38" s="55" t="s">
        <v>9</v>
      </c>
      <c r="D38" s="56"/>
      <c r="E38" s="57"/>
      <c r="F38" s="58"/>
      <c r="G38" s="59"/>
      <c r="H38" s="260"/>
      <c r="I38" s="261"/>
      <c r="J38" s="262"/>
      <c r="K38" s="60"/>
      <c r="L38" s="225"/>
      <c r="M38" s="225"/>
      <c r="N38" s="225"/>
      <c r="O38" s="225"/>
      <c r="P38" s="225"/>
    </row>
    <row r="39" spans="1:16" s="32" customFormat="1" ht="15.75" x14ac:dyDescent="0.25">
      <c r="A39" s="25"/>
      <c r="B39" s="22" t="s">
        <v>31</v>
      </c>
      <c r="C39" s="22" t="s">
        <v>24</v>
      </c>
      <c r="D39" s="23"/>
      <c r="E39" s="62"/>
      <c r="F39" s="62"/>
      <c r="G39" s="63"/>
      <c r="H39" s="193"/>
      <c r="I39" s="191"/>
      <c r="J39" s="191"/>
      <c r="K39" s="50"/>
      <c r="L39" s="254"/>
      <c r="M39" s="224"/>
      <c r="N39" s="224"/>
      <c r="O39" s="224"/>
      <c r="P39" s="224"/>
    </row>
    <row r="40" spans="1:16" s="32" customFormat="1" ht="15.75" x14ac:dyDescent="0.25">
      <c r="A40" s="25"/>
      <c r="B40" s="210"/>
      <c r="C40" s="210"/>
      <c r="D40" s="233"/>
      <c r="E40" s="212"/>
      <c r="F40" s="212"/>
      <c r="G40" s="213"/>
      <c r="H40" s="193"/>
      <c r="I40" s="191"/>
      <c r="J40" s="191"/>
      <c r="K40" s="50"/>
      <c r="L40" s="254"/>
      <c r="M40" s="224"/>
      <c r="N40" s="224"/>
      <c r="O40" s="224"/>
      <c r="P40" s="224"/>
    </row>
    <row r="41" spans="1:16" s="32" customFormat="1" x14ac:dyDescent="0.25">
      <c r="A41" s="25"/>
      <c r="B41" s="183"/>
      <c r="C41" s="181" t="s">
        <v>32</v>
      </c>
      <c r="D41" s="182"/>
      <c r="E41" s="202"/>
      <c r="F41" s="194"/>
      <c r="G41" s="189"/>
      <c r="H41" s="193"/>
      <c r="I41" s="191"/>
      <c r="J41" s="191"/>
      <c r="K41" s="50"/>
      <c r="L41" s="248"/>
      <c r="M41" s="224"/>
      <c r="N41" s="224"/>
      <c r="O41" s="224"/>
      <c r="P41" s="224"/>
    </row>
    <row r="42" spans="1:16" s="32" customFormat="1" x14ac:dyDescent="0.25">
      <c r="A42" s="25"/>
      <c r="B42" s="183" t="s">
        <v>33</v>
      </c>
      <c r="C42" s="183" t="s">
        <v>10</v>
      </c>
      <c r="D42" s="205" t="s">
        <v>63</v>
      </c>
      <c r="E42" s="208" t="s">
        <v>64</v>
      </c>
      <c r="F42" s="190" t="s">
        <v>26</v>
      </c>
      <c r="G42" s="240"/>
      <c r="H42" s="48"/>
      <c r="I42" s="200"/>
      <c r="J42" s="200"/>
      <c r="K42" s="200"/>
      <c r="L42" s="253"/>
      <c r="M42" s="222"/>
      <c r="N42" s="49"/>
      <c r="O42" s="224"/>
      <c r="P42" s="224"/>
    </row>
    <row r="43" spans="1:16" s="32" customFormat="1" x14ac:dyDescent="0.25">
      <c r="A43" s="25"/>
      <c r="B43" s="183" t="s">
        <v>33</v>
      </c>
      <c r="C43" s="183" t="s">
        <v>10</v>
      </c>
      <c r="D43" s="205" t="s">
        <v>67</v>
      </c>
      <c r="E43" s="208" t="s">
        <v>65</v>
      </c>
      <c r="F43" s="190" t="s">
        <v>26</v>
      </c>
      <c r="G43" s="240"/>
      <c r="H43" s="48"/>
      <c r="I43" s="200"/>
      <c r="J43" s="200"/>
      <c r="K43" s="200"/>
      <c r="L43" s="253"/>
      <c r="M43" s="222"/>
      <c r="N43" s="49"/>
      <c r="O43" s="224"/>
      <c r="P43" s="224"/>
    </row>
    <row r="44" spans="1:16" s="32" customFormat="1" x14ac:dyDescent="0.25">
      <c r="A44" s="25"/>
      <c r="B44" s="183" t="s">
        <v>33</v>
      </c>
      <c r="C44" s="183" t="s">
        <v>10</v>
      </c>
      <c r="D44" s="205" t="s">
        <v>34</v>
      </c>
      <c r="E44" s="228" t="s">
        <v>66</v>
      </c>
      <c r="F44" s="190" t="s">
        <v>26</v>
      </c>
      <c r="G44" s="184"/>
      <c r="H44" s="48"/>
      <c r="I44" s="200"/>
      <c r="J44" s="200"/>
      <c r="K44" s="200"/>
      <c r="L44" s="253"/>
      <c r="M44" s="222"/>
      <c r="N44" s="49"/>
      <c r="O44" s="224"/>
      <c r="P44" s="224"/>
    </row>
    <row r="45" spans="1:16" s="32" customFormat="1" x14ac:dyDescent="0.25">
      <c r="A45" s="25"/>
      <c r="B45" s="183"/>
      <c r="C45" s="183"/>
      <c r="D45" s="205"/>
      <c r="E45" s="228"/>
      <c r="F45" s="190"/>
      <c r="G45" s="184"/>
      <c r="H45" s="48"/>
      <c r="I45" s="200"/>
      <c r="J45" s="200"/>
      <c r="K45" s="200"/>
      <c r="L45" s="253"/>
      <c r="M45" s="222"/>
      <c r="N45" s="224"/>
      <c r="O45" s="224"/>
      <c r="P45" s="224"/>
    </row>
    <row r="46" spans="1:16" s="32" customFormat="1" x14ac:dyDescent="0.25">
      <c r="A46" s="25"/>
      <c r="B46" s="183"/>
      <c r="C46" s="183"/>
      <c r="D46" s="202" t="s">
        <v>18</v>
      </c>
      <c r="E46" s="203" t="str">
        <f>C41</f>
        <v>D.2.1.1 Kolejový svršek a spodek</v>
      </c>
      <c r="F46" s="161"/>
      <c r="G46" s="204">
        <f>SUM(G42:G45)</f>
        <v>0</v>
      </c>
      <c r="H46" s="164"/>
      <c r="I46" s="164"/>
      <c r="J46" s="200"/>
      <c r="K46" s="200"/>
      <c r="L46" s="248"/>
      <c r="M46" s="224"/>
      <c r="N46" s="224"/>
      <c r="O46" s="224"/>
      <c r="P46" s="224"/>
    </row>
    <row r="47" spans="1:16" s="32" customFormat="1" ht="15.75" x14ac:dyDescent="0.25">
      <c r="A47" s="25"/>
      <c r="B47" s="210"/>
      <c r="C47" s="210"/>
      <c r="D47" s="211"/>
      <c r="E47" s="212"/>
      <c r="F47" s="212"/>
      <c r="G47" s="213"/>
      <c r="H47" s="193"/>
      <c r="I47" s="191"/>
      <c r="J47" s="191"/>
      <c r="K47" s="50"/>
      <c r="L47" s="254"/>
      <c r="M47" s="224"/>
      <c r="N47" s="224"/>
      <c r="O47" s="224"/>
      <c r="P47" s="224"/>
    </row>
    <row r="48" spans="1:16" s="32" customFormat="1" x14ac:dyDescent="0.25">
      <c r="A48" s="25"/>
      <c r="B48" s="183"/>
      <c r="C48" s="183"/>
      <c r="E48" s="177"/>
      <c r="F48" s="175"/>
      <c r="G48" s="176"/>
      <c r="H48" s="164"/>
      <c r="I48" s="164"/>
      <c r="J48" s="200"/>
      <c r="K48" s="200"/>
      <c r="L48" s="248"/>
      <c r="M48" s="224"/>
      <c r="N48" s="224"/>
      <c r="O48" s="224"/>
      <c r="P48" s="224"/>
    </row>
    <row r="49" spans="1:16" s="32" customFormat="1" x14ac:dyDescent="0.25">
      <c r="A49" s="25"/>
      <c r="B49" s="33"/>
      <c r="C49" s="27" t="s">
        <v>35</v>
      </c>
      <c r="D49" s="28"/>
      <c r="E49" s="159"/>
      <c r="F49" s="64"/>
      <c r="G49" s="47"/>
      <c r="H49" s="193"/>
      <c r="I49" s="191"/>
      <c r="J49" s="191"/>
      <c r="K49" s="50"/>
      <c r="L49" s="248"/>
      <c r="M49" s="224"/>
      <c r="N49" s="224"/>
      <c r="O49" s="224"/>
      <c r="P49" s="224"/>
    </row>
    <row r="50" spans="1:16" s="32" customFormat="1" x14ac:dyDescent="0.25">
      <c r="A50" s="25"/>
      <c r="B50" s="33" t="s">
        <v>36</v>
      </c>
      <c r="C50" s="33" t="s">
        <v>10</v>
      </c>
      <c r="D50" s="37" t="s">
        <v>37</v>
      </c>
      <c r="E50" s="65" t="s">
        <v>69</v>
      </c>
      <c r="F50" s="52" t="s">
        <v>26</v>
      </c>
      <c r="G50" s="184"/>
      <c r="H50" s="48"/>
      <c r="I50" s="200"/>
      <c r="J50" s="200"/>
      <c r="K50" s="200"/>
      <c r="L50" s="253"/>
      <c r="M50" s="222"/>
      <c r="N50" s="49"/>
      <c r="O50" s="224"/>
      <c r="P50" s="224"/>
    </row>
    <row r="51" spans="1:16" s="32" customFormat="1" x14ac:dyDescent="0.25">
      <c r="A51" s="25"/>
      <c r="B51" s="183" t="s">
        <v>36</v>
      </c>
      <c r="C51" s="183" t="s">
        <v>10</v>
      </c>
      <c r="D51" s="205" t="s">
        <v>68</v>
      </c>
      <c r="E51" s="228" t="s">
        <v>39</v>
      </c>
      <c r="F51" s="190" t="s">
        <v>26</v>
      </c>
      <c r="G51" s="184"/>
      <c r="H51" s="48"/>
      <c r="I51" s="200"/>
      <c r="J51" s="200"/>
      <c r="K51" s="200"/>
      <c r="L51" s="253"/>
      <c r="M51" s="222"/>
      <c r="N51" s="49"/>
      <c r="O51" s="224"/>
      <c r="P51" s="224"/>
    </row>
    <row r="52" spans="1:16" s="32" customFormat="1" x14ac:dyDescent="0.25">
      <c r="A52" s="25"/>
      <c r="B52" s="183"/>
      <c r="C52" s="183"/>
      <c r="D52" s="205"/>
      <c r="E52" s="228"/>
      <c r="F52" s="190"/>
      <c r="G52" s="184"/>
      <c r="H52" s="48"/>
      <c r="I52" s="200"/>
      <c r="J52" s="200"/>
      <c r="K52" s="200"/>
      <c r="L52" s="253"/>
      <c r="M52" s="222"/>
      <c r="N52" s="224"/>
      <c r="O52" s="224"/>
      <c r="P52" s="224"/>
    </row>
    <row r="53" spans="1:16" s="32" customFormat="1" x14ac:dyDescent="0.25">
      <c r="A53" s="25"/>
      <c r="B53" s="33"/>
      <c r="C53" s="33"/>
      <c r="D53" s="159" t="s">
        <v>18</v>
      </c>
      <c r="E53" s="160" t="str">
        <f>C49</f>
        <v>D.2.1.3 Přejezdy a přechody</v>
      </c>
      <c r="F53" s="161"/>
      <c r="G53" s="162">
        <f>SUM(G50:G52)</f>
        <v>0</v>
      </c>
      <c r="H53" s="164"/>
      <c r="I53" s="164"/>
      <c r="J53" s="200"/>
      <c r="K53" s="200"/>
      <c r="L53" s="248"/>
      <c r="M53" s="224"/>
      <c r="N53" s="224"/>
      <c r="O53" s="224"/>
      <c r="P53" s="224"/>
    </row>
    <row r="54" spans="1:16" s="32" customFormat="1" x14ac:dyDescent="0.25">
      <c r="A54" s="25"/>
      <c r="B54" s="183"/>
      <c r="C54" s="183"/>
      <c r="D54" s="216"/>
      <c r="E54" s="177"/>
      <c r="F54" s="175"/>
      <c r="G54" s="176"/>
      <c r="H54" s="164"/>
      <c r="I54" s="164"/>
      <c r="J54" s="200"/>
      <c r="K54" s="200"/>
      <c r="L54" s="248"/>
      <c r="M54" s="224"/>
      <c r="N54" s="224"/>
      <c r="O54" s="224"/>
      <c r="P54" s="224"/>
    </row>
    <row r="55" spans="1:16" s="32" customFormat="1" x14ac:dyDescent="0.25">
      <c r="A55" s="26"/>
      <c r="B55" s="183"/>
      <c r="C55" s="183"/>
      <c r="D55" s="216"/>
      <c r="E55" s="177"/>
      <c r="F55" s="175"/>
      <c r="G55" s="176"/>
      <c r="H55" s="164"/>
      <c r="I55" s="164"/>
      <c r="J55" s="200"/>
      <c r="K55" s="200"/>
      <c r="L55" s="248"/>
      <c r="M55" s="224"/>
      <c r="N55" s="224"/>
      <c r="O55" s="224"/>
      <c r="P55" s="224"/>
    </row>
    <row r="56" spans="1:16" s="32" customFormat="1" x14ac:dyDescent="0.25">
      <c r="A56" s="25"/>
      <c r="B56" s="186"/>
      <c r="C56" s="181"/>
      <c r="D56" s="201" t="s">
        <v>18</v>
      </c>
      <c r="E56" s="181" t="str">
        <f>CONCATENATE(B39,"  ",C39)</f>
        <v>D.2.1  Inženýrské objekty</v>
      </c>
      <c r="F56" s="186"/>
      <c r="G56" s="187">
        <f>SUM(G46+G53)</f>
        <v>0</v>
      </c>
      <c r="H56" s="193"/>
      <c r="I56" s="193"/>
      <c r="J56" s="200"/>
      <c r="K56" s="200"/>
      <c r="L56" s="224"/>
      <c r="M56" s="224"/>
      <c r="N56" s="224"/>
      <c r="O56" s="224"/>
      <c r="P56" s="224"/>
    </row>
    <row r="57" spans="1:16" s="32" customFormat="1" x14ac:dyDescent="0.25">
      <c r="A57" s="26"/>
      <c r="B57" s="185"/>
      <c r="C57" s="158"/>
      <c r="D57" s="157"/>
      <c r="E57" s="158"/>
      <c r="F57" s="185"/>
      <c r="G57" s="81"/>
      <c r="H57" s="193"/>
      <c r="I57" s="193"/>
      <c r="J57" s="200"/>
      <c r="K57" s="200"/>
      <c r="L57" s="224"/>
      <c r="M57" s="224"/>
      <c r="N57" s="224"/>
      <c r="O57" s="224"/>
      <c r="P57" s="224"/>
    </row>
    <row r="58" spans="1:16" s="32" customFormat="1" x14ac:dyDescent="0.25">
      <c r="A58" s="26"/>
      <c r="B58" s="185"/>
      <c r="C58" s="158"/>
      <c r="D58" s="157"/>
      <c r="E58" s="158"/>
      <c r="F58" s="185"/>
      <c r="G58" s="81"/>
      <c r="H58" s="193"/>
      <c r="I58" s="193"/>
      <c r="J58" s="200"/>
      <c r="K58" s="200"/>
      <c r="L58" s="224"/>
      <c r="M58" s="224"/>
      <c r="N58" s="224"/>
      <c r="O58" s="224"/>
      <c r="P58" s="224"/>
    </row>
    <row r="59" spans="1:16" s="32" customFormat="1" x14ac:dyDescent="0.25">
      <c r="A59" s="25"/>
      <c r="B59" s="183"/>
      <c r="C59" s="183"/>
      <c r="D59" s="216"/>
      <c r="E59" s="177"/>
      <c r="F59" s="175"/>
      <c r="G59" s="176"/>
      <c r="H59" s="164"/>
      <c r="I59" s="164"/>
      <c r="J59" s="200"/>
      <c r="K59" s="200"/>
      <c r="L59" s="248"/>
      <c r="M59" s="224"/>
      <c r="N59" s="224"/>
      <c r="O59" s="224"/>
      <c r="P59" s="224"/>
    </row>
    <row r="60" spans="1:16" s="32" customFormat="1" ht="15.75" x14ac:dyDescent="0.25">
      <c r="A60" s="25"/>
      <c r="B60" s="178" t="s">
        <v>40</v>
      </c>
      <c r="C60" s="178" t="s">
        <v>41</v>
      </c>
      <c r="D60" s="179"/>
      <c r="E60" s="206"/>
      <c r="F60" s="206"/>
      <c r="G60" s="207"/>
      <c r="H60" s="193"/>
      <c r="I60" s="200"/>
      <c r="J60" s="200"/>
      <c r="K60" s="200"/>
      <c r="L60" s="224"/>
      <c r="M60" s="224"/>
      <c r="N60" s="224"/>
      <c r="O60" s="224"/>
      <c r="P60" s="224"/>
    </row>
    <row r="61" spans="1:16" s="32" customFormat="1" x14ac:dyDescent="0.25">
      <c r="A61" s="25"/>
      <c r="B61" s="183"/>
      <c r="C61" s="183"/>
      <c r="D61" s="216"/>
      <c r="E61" s="177"/>
      <c r="F61" s="175"/>
      <c r="G61" s="176"/>
      <c r="H61" s="164"/>
      <c r="I61" s="164"/>
      <c r="J61" s="200"/>
      <c r="K61" s="200"/>
      <c r="L61" s="248"/>
      <c r="M61" s="224"/>
      <c r="N61" s="224"/>
      <c r="O61" s="224"/>
      <c r="P61" s="224"/>
    </row>
    <row r="62" spans="1:16" s="32" customFormat="1" x14ac:dyDescent="0.25">
      <c r="A62" s="25"/>
      <c r="B62" s="183"/>
      <c r="C62" s="181" t="s">
        <v>42</v>
      </c>
      <c r="D62" s="182"/>
      <c r="E62" s="202"/>
      <c r="F62" s="194"/>
      <c r="G62" s="189"/>
      <c r="H62" s="193"/>
      <c r="I62" s="191"/>
      <c r="J62" s="191"/>
      <c r="K62" s="50"/>
      <c r="L62" s="248"/>
      <c r="M62" s="224"/>
      <c r="N62" s="224"/>
      <c r="O62" s="224"/>
      <c r="P62" s="224"/>
    </row>
    <row r="63" spans="1:16" s="32" customFormat="1" x14ac:dyDescent="0.25">
      <c r="A63" s="25"/>
      <c r="B63" s="183" t="s">
        <v>43</v>
      </c>
      <c r="C63" s="183" t="s">
        <v>10</v>
      </c>
      <c r="D63" s="234" t="s">
        <v>73</v>
      </c>
      <c r="E63" s="235" t="s">
        <v>44</v>
      </c>
      <c r="F63" s="190" t="s">
        <v>26</v>
      </c>
      <c r="G63" s="184"/>
      <c r="H63" s="48"/>
      <c r="I63" s="200"/>
      <c r="J63" s="200"/>
      <c r="K63" s="200"/>
      <c r="L63" s="253"/>
      <c r="M63" s="222"/>
      <c r="N63" s="49"/>
      <c r="O63" s="224"/>
      <c r="P63" s="224"/>
    </row>
    <row r="64" spans="1:16" s="32" customFormat="1" x14ac:dyDescent="0.25">
      <c r="A64" s="25"/>
      <c r="B64" s="183"/>
      <c r="C64" s="183"/>
      <c r="D64" s="236"/>
      <c r="E64" s="236"/>
      <c r="F64" s="237"/>
      <c r="G64" s="189"/>
      <c r="H64" s="48"/>
      <c r="I64" s="200"/>
      <c r="J64" s="200"/>
      <c r="K64" s="200"/>
      <c r="L64" s="253"/>
      <c r="M64" s="222"/>
      <c r="N64" s="224"/>
      <c r="O64" s="224"/>
      <c r="P64" s="224"/>
    </row>
    <row r="65" spans="1:16" s="32" customFormat="1" x14ac:dyDescent="0.25">
      <c r="A65" s="25"/>
      <c r="B65" s="183"/>
      <c r="C65" s="183"/>
      <c r="D65" s="202" t="s">
        <v>18</v>
      </c>
      <c r="E65" s="203" t="str">
        <f>C62</f>
        <v>D.2.2.1 Pozemní objekty budov - provozní, technologické, skladové</v>
      </c>
      <c r="F65" s="161"/>
      <c r="G65" s="204">
        <f>SUM(G63:G63)</f>
        <v>0</v>
      </c>
      <c r="H65" s="164"/>
      <c r="I65" s="164"/>
      <c r="J65" s="200"/>
      <c r="K65" s="200"/>
      <c r="L65" s="248"/>
      <c r="M65" s="224"/>
      <c r="N65" s="224"/>
      <c r="O65" s="224"/>
      <c r="P65" s="224"/>
    </row>
    <row r="66" spans="1:16" s="32" customFormat="1" x14ac:dyDescent="0.25">
      <c r="A66" s="25"/>
      <c r="B66" s="183"/>
      <c r="C66" s="183"/>
      <c r="D66" s="216"/>
      <c r="E66" s="177"/>
      <c r="F66" s="175"/>
      <c r="G66" s="176"/>
      <c r="H66" s="164"/>
      <c r="I66" s="164"/>
      <c r="J66" s="200"/>
      <c r="K66" s="200"/>
      <c r="L66" s="248"/>
      <c r="M66" s="224"/>
      <c r="N66" s="224"/>
      <c r="O66" s="224"/>
      <c r="P66" s="224"/>
    </row>
    <row r="67" spans="1:16" s="32" customFormat="1" x14ac:dyDescent="0.25">
      <c r="A67" s="25"/>
      <c r="B67" s="33"/>
      <c r="C67" s="33"/>
      <c r="D67" s="216"/>
      <c r="E67" s="177"/>
      <c r="F67" s="175"/>
      <c r="G67" s="176"/>
      <c r="H67" s="164"/>
      <c r="I67" s="200"/>
      <c r="J67" s="200"/>
      <c r="K67" s="200"/>
      <c r="L67" s="224"/>
      <c r="M67" s="224"/>
      <c r="N67" s="224"/>
      <c r="O67" s="224"/>
      <c r="P67" s="224"/>
    </row>
    <row r="68" spans="1:16" s="32" customFormat="1" x14ac:dyDescent="0.25">
      <c r="A68" s="25"/>
      <c r="B68" s="186"/>
      <c r="C68" s="181"/>
      <c r="D68" s="156" t="s">
        <v>18</v>
      </c>
      <c r="E68" s="27" t="str">
        <f>CONCATENATE(B60,"  ",C60)</f>
        <v>D.2.2  Pozemní objekty a technické vybavení pozemních stavebních objektů</v>
      </c>
      <c r="F68" s="40"/>
      <c r="G68" s="45">
        <f>SUM(G65)</f>
        <v>0</v>
      </c>
      <c r="H68" s="193"/>
      <c r="I68" s="193"/>
      <c r="J68" s="200"/>
      <c r="K68" s="200"/>
      <c r="L68" s="224"/>
      <c r="M68" s="224"/>
      <c r="N68" s="224"/>
      <c r="O68" s="224"/>
      <c r="P68" s="224"/>
    </row>
    <row r="69" spans="1:16" s="32" customFormat="1" x14ac:dyDescent="0.25">
      <c r="A69" s="25"/>
      <c r="B69" s="26"/>
      <c r="C69" s="26"/>
      <c r="D69" s="157"/>
      <c r="E69" s="158"/>
      <c r="F69" s="185"/>
      <c r="G69" s="81"/>
      <c r="H69" s="193"/>
      <c r="I69" s="193"/>
      <c r="J69" s="200"/>
      <c r="K69" s="200"/>
      <c r="L69" s="224"/>
      <c r="M69" s="224"/>
      <c r="N69" s="224"/>
      <c r="O69" s="224"/>
      <c r="P69" s="224"/>
    </row>
    <row r="70" spans="1:16" s="32" customFormat="1" x14ac:dyDescent="0.25">
      <c r="A70" s="26"/>
      <c r="B70" s="185"/>
      <c r="C70" s="158"/>
      <c r="D70" s="157"/>
      <c r="E70" s="221"/>
      <c r="F70" s="185"/>
      <c r="G70" s="81"/>
      <c r="H70" s="193"/>
      <c r="I70" s="193"/>
      <c r="J70" s="191"/>
      <c r="K70" s="191"/>
      <c r="L70" s="224"/>
      <c r="M70" s="224"/>
      <c r="N70" s="49"/>
      <c r="O70" s="224"/>
      <c r="P70" s="224"/>
    </row>
    <row r="71" spans="1:16" s="32" customFormat="1" x14ac:dyDescent="0.25">
      <c r="A71" s="26"/>
      <c r="B71" s="185"/>
      <c r="C71" s="158"/>
      <c r="D71" s="157"/>
      <c r="E71" s="221"/>
      <c r="F71" s="185"/>
      <c r="G71" s="81"/>
      <c r="H71" s="193"/>
      <c r="I71" s="193"/>
      <c r="J71" s="191"/>
      <c r="K71" s="191"/>
      <c r="L71" s="224"/>
      <c r="M71" s="224"/>
      <c r="N71" s="49"/>
      <c r="O71" s="224"/>
      <c r="P71" s="224"/>
    </row>
    <row r="72" spans="1:16" s="32" customFormat="1" ht="15.75" x14ac:dyDescent="0.25">
      <c r="A72" s="25"/>
      <c r="B72" s="178" t="s">
        <v>45</v>
      </c>
      <c r="C72" s="178" t="s">
        <v>46</v>
      </c>
      <c r="D72" s="179"/>
      <c r="E72" s="206"/>
      <c r="F72" s="206"/>
      <c r="G72" s="207"/>
      <c r="H72" s="193"/>
      <c r="I72" s="200"/>
      <c r="J72" s="200"/>
      <c r="K72" s="200"/>
      <c r="L72" s="224"/>
      <c r="M72" s="224"/>
      <c r="N72" s="224"/>
      <c r="O72" s="224"/>
      <c r="P72" s="224"/>
    </row>
    <row r="73" spans="1:16" s="32" customFormat="1" ht="15.75" x14ac:dyDescent="0.25">
      <c r="A73" s="25"/>
      <c r="B73" s="210"/>
      <c r="C73" s="210"/>
      <c r="D73" s="211"/>
      <c r="E73" s="212"/>
      <c r="F73" s="212"/>
      <c r="G73" s="213"/>
      <c r="H73" s="193"/>
      <c r="I73" s="200"/>
      <c r="J73" s="200"/>
      <c r="K73" s="200"/>
      <c r="L73" s="224"/>
      <c r="M73" s="224"/>
      <c r="N73" s="224"/>
      <c r="O73" s="224"/>
      <c r="P73" s="224"/>
    </row>
    <row r="74" spans="1:16" s="32" customFormat="1" x14ac:dyDescent="0.25">
      <c r="A74" s="25"/>
      <c r="B74" s="188"/>
      <c r="C74" s="181" t="s">
        <v>47</v>
      </c>
      <c r="D74" s="182"/>
      <c r="E74" s="182"/>
      <c r="F74" s="194"/>
      <c r="G74" s="189"/>
      <c r="H74" s="193"/>
      <c r="I74" s="200"/>
      <c r="J74" s="200"/>
      <c r="K74" s="200"/>
      <c r="L74" s="224"/>
      <c r="M74" s="224"/>
      <c r="N74" s="224"/>
      <c r="O74" s="224"/>
      <c r="P74" s="224"/>
    </row>
    <row r="75" spans="1:16" s="32" customFormat="1" x14ac:dyDescent="0.25">
      <c r="A75" s="25"/>
      <c r="B75" s="183" t="s">
        <v>48</v>
      </c>
      <c r="C75" s="183" t="s">
        <v>10</v>
      </c>
      <c r="D75" s="234" t="s">
        <v>71</v>
      </c>
      <c r="E75" s="235" t="s">
        <v>70</v>
      </c>
      <c r="F75" s="190" t="s">
        <v>26</v>
      </c>
      <c r="G75" s="184"/>
      <c r="H75" s="193"/>
      <c r="I75" s="200"/>
      <c r="J75" s="200"/>
      <c r="K75" s="200"/>
      <c r="L75" s="253"/>
      <c r="M75" s="222"/>
      <c r="N75" s="49"/>
      <c r="O75" s="224"/>
      <c r="P75" s="224"/>
    </row>
    <row r="76" spans="1:16" s="32" customFormat="1" x14ac:dyDescent="0.25">
      <c r="A76" s="25"/>
      <c r="B76" s="183"/>
      <c r="C76" s="183"/>
      <c r="D76" s="205"/>
      <c r="E76" s="228"/>
      <c r="F76" s="190"/>
      <c r="G76" s="184"/>
      <c r="H76" s="193"/>
      <c r="I76" s="200"/>
      <c r="J76" s="200"/>
      <c r="K76" s="200"/>
      <c r="L76" s="253"/>
      <c r="M76" s="222"/>
      <c r="N76" s="49"/>
      <c r="O76" s="224"/>
      <c r="P76" s="224"/>
    </row>
    <row r="77" spans="1:16" s="32" customFormat="1" x14ac:dyDescent="0.25">
      <c r="A77" s="25"/>
      <c r="B77" s="185"/>
      <c r="C77" s="214"/>
      <c r="D77" s="202" t="s">
        <v>18</v>
      </c>
      <c r="E77" s="203" t="str">
        <f>C74</f>
        <v>D.2.4.1. Příprava území a kácení</v>
      </c>
      <c r="F77" s="203"/>
      <c r="G77" s="204">
        <f>SUM(G75:G75)</f>
        <v>0</v>
      </c>
      <c r="H77" s="218"/>
      <c r="I77" s="218"/>
      <c r="J77" s="215"/>
      <c r="K77" s="215"/>
      <c r="L77" s="224"/>
      <c r="M77" s="224"/>
      <c r="N77" s="224"/>
      <c r="O77" s="224"/>
      <c r="P77" s="224"/>
    </row>
    <row r="78" spans="1:16" s="32" customFormat="1" x14ac:dyDescent="0.25">
      <c r="A78" s="25"/>
      <c r="B78" s="185"/>
      <c r="C78" s="214"/>
      <c r="D78" s="216"/>
      <c r="E78" s="177"/>
      <c r="F78" s="177"/>
      <c r="G78" s="176"/>
      <c r="H78" s="218"/>
      <c r="I78" s="218"/>
      <c r="J78" s="215"/>
      <c r="K78" s="215"/>
      <c r="L78" s="224"/>
      <c r="M78" s="224"/>
      <c r="N78" s="224"/>
      <c r="O78" s="224"/>
      <c r="P78" s="224"/>
    </row>
    <row r="79" spans="1:16" s="32" customFormat="1" x14ac:dyDescent="0.25">
      <c r="A79" s="25"/>
      <c r="B79" s="185"/>
      <c r="C79" s="214"/>
      <c r="D79" s="216"/>
      <c r="E79" s="177"/>
      <c r="F79" s="177"/>
      <c r="G79" s="176"/>
      <c r="H79" s="218"/>
      <c r="I79" s="218"/>
      <c r="J79" s="215"/>
      <c r="K79" s="215"/>
      <c r="L79" s="224"/>
      <c r="M79" s="224"/>
      <c r="N79" s="224"/>
      <c r="O79" s="224"/>
      <c r="P79" s="224"/>
    </row>
    <row r="80" spans="1:16" s="32" customFormat="1" x14ac:dyDescent="0.25">
      <c r="A80" s="25"/>
      <c r="B80" s="188"/>
      <c r="C80" s="181" t="s">
        <v>49</v>
      </c>
      <c r="D80" s="182"/>
      <c r="E80" s="182"/>
      <c r="F80" s="194"/>
      <c r="G80" s="189"/>
      <c r="H80" s="193"/>
      <c r="I80" s="200"/>
      <c r="J80" s="200"/>
      <c r="K80" s="200"/>
      <c r="L80" s="224"/>
      <c r="M80" s="224"/>
      <c r="N80" s="224"/>
      <c r="O80" s="224"/>
      <c r="P80" s="224"/>
    </row>
    <row r="81" spans="1:16" s="32" customFormat="1" x14ac:dyDescent="0.25">
      <c r="A81" s="25"/>
      <c r="B81" s="183" t="s">
        <v>50</v>
      </c>
      <c r="C81" s="183" t="s">
        <v>10</v>
      </c>
      <c r="D81" s="234" t="s">
        <v>72</v>
      </c>
      <c r="E81" s="235" t="s">
        <v>74</v>
      </c>
      <c r="F81" s="190" t="s">
        <v>26</v>
      </c>
      <c r="G81" s="184"/>
      <c r="H81" s="193"/>
      <c r="I81" s="200"/>
      <c r="J81" s="200"/>
      <c r="K81" s="200"/>
      <c r="L81" s="253"/>
      <c r="M81" s="222"/>
      <c r="N81" s="49"/>
      <c r="O81" s="224"/>
      <c r="P81" s="224"/>
    </row>
    <row r="82" spans="1:16" s="32" customFormat="1" x14ac:dyDescent="0.25">
      <c r="A82" s="25"/>
      <c r="B82" s="183"/>
      <c r="C82" s="183"/>
      <c r="D82" s="205"/>
      <c r="E82" s="228"/>
      <c r="F82" s="190"/>
      <c r="G82" s="184"/>
      <c r="H82" s="193"/>
      <c r="I82" s="200"/>
      <c r="J82" s="200"/>
      <c r="K82" s="200"/>
      <c r="L82" s="253"/>
      <c r="M82" s="222"/>
      <c r="N82" s="49"/>
      <c r="O82" s="224"/>
      <c r="P82" s="224"/>
    </row>
    <row r="83" spans="1:16" s="32" customFormat="1" x14ac:dyDescent="0.25">
      <c r="A83" s="25"/>
      <c r="B83" s="185"/>
      <c r="C83" s="214"/>
      <c r="D83" s="202" t="s">
        <v>18</v>
      </c>
      <c r="E83" s="203" t="str">
        <f>C80</f>
        <v>D.2.4.2. Náhradní výsadba</v>
      </c>
      <c r="F83" s="203"/>
      <c r="G83" s="204">
        <f>SUM(G81:G81)</f>
        <v>0</v>
      </c>
      <c r="H83" s="218"/>
      <c r="I83" s="218"/>
      <c r="J83" s="215"/>
      <c r="K83" s="215"/>
      <c r="L83" s="224"/>
      <c r="M83" s="224"/>
      <c r="N83" s="224"/>
      <c r="O83" s="224"/>
      <c r="P83" s="224"/>
    </row>
    <row r="84" spans="1:16" s="32" customFormat="1" x14ac:dyDescent="0.25">
      <c r="A84" s="25"/>
      <c r="B84" s="185"/>
      <c r="C84" s="214"/>
      <c r="D84" s="216"/>
      <c r="E84" s="177"/>
      <c r="F84" s="177"/>
      <c r="G84" s="176"/>
      <c r="H84" s="218"/>
      <c r="I84" s="218"/>
      <c r="J84" s="215"/>
      <c r="K84" s="215"/>
      <c r="L84" s="224"/>
      <c r="M84" s="224"/>
      <c r="N84" s="224"/>
      <c r="O84" s="224"/>
      <c r="P84" s="224"/>
    </row>
    <row r="85" spans="1:16" s="32" customFormat="1" x14ac:dyDescent="0.25">
      <c r="A85" s="25"/>
      <c r="B85" s="188"/>
      <c r="C85" s="188"/>
      <c r="D85" s="192"/>
      <c r="E85" s="192"/>
      <c r="F85" s="192"/>
      <c r="G85" s="209"/>
      <c r="H85" s="193"/>
      <c r="I85" s="200"/>
      <c r="J85" s="200"/>
      <c r="K85" s="200"/>
      <c r="L85" s="224"/>
      <c r="M85" s="224"/>
      <c r="N85" s="224"/>
      <c r="O85" s="224"/>
      <c r="P85" s="224"/>
    </row>
    <row r="86" spans="1:16" s="32" customFormat="1" x14ac:dyDescent="0.25">
      <c r="A86" s="25"/>
      <c r="B86" s="186"/>
      <c r="C86" s="181"/>
      <c r="D86" s="201" t="s">
        <v>18</v>
      </c>
      <c r="E86" s="163" t="str">
        <f>CONCATENATE(B72,"  ",C72)</f>
        <v>D.2.4  Ostatní stavební objekty</v>
      </c>
      <c r="F86" s="186"/>
      <c r="G86" s="187">
        <f>SUM(G77+G83)</f>
        <v>0</v>
      </c>
      <c r="H86" s="193"/>
      <c r="I86" s="193"/>
      <c r="J86" s="191"/>
      <c r="K86" s="191"/>
      <c r="L86" s="224"/>
      <c r="M86" s="224"/>
      <c r="N86" s="49"/>
      <c r="O86" s="224"/>
      <c r="P86" s="224"/>
    </row>
    <row r="87" spans="1:16" s="32" customFormat="1" x14ac:dyDescent="0.25">
      <c r="A87" s="26"/>
      <c r="B87" s="185"/>
      <c r="C87" s="158"/>
      <c r="D87" s="157"/>
      <c r="E87" s="221"/>
      <c r="F87" s="185"/>
      <c r="G87" s="81"/>
      <c r="H87" s="193"/>
      <c r="I87" s="193"/>
      <c r="J87" s="191"/>
      <c r="K87" s="191"/>
      <c r="L87" s="224"/>
      <c r="M87" s="224"/>
      <c r="N87" s="49"/>
      <c r="O87" s="224"/>
      <c r="P87" s="224"/>
    </row>
    <row r="88" spans="1:16" s="32" customFormat="1" x14ac:dyDescent="0.25">
      <c r="A88" s="26"/>
      <c r="B88" s="185"/>
      <c r="C88" s="158"/>
      <c r="D88" s="157"/>
      <c r="E88" s="221"/>
      <c r="F88" s="185"/>
      <c r="G88" s="81"/>
      <c r="H88" s="193"/>
      <c r="I88" s="193"/>
      <c r="J88" s="191"/>
      <c r="K88" s="191"/>
      <c r="L88" s="224"/>
      <c r="M88" s="224"/>
      <c r="N88" s="49"/>
      <c r="O88" s="224"/>
      <c r="P88" s="224"/>
    </row>
    <row r="89" spans="1:16" s="32" customFormat="1" x14ac:dyDescent="0.25">
      <c r="A89" s="26"/>
      <c r="B89" s="185"/>
      <c r="C89" s="158"/>
      <c r="D89" s="157"/>
      <c r="E89" s="221"/>
      <c r="F89" s="185"/>
      <c r="G89" s="81"/>
      <c r="H89" s="193"/>
      <c r="I89" s="193"/>
      <c r="J89" s="191"/>
      <c r="K89" s="191"/>
      <c r="L89" s="224"/>
      <c r="M89" s="224"/>
      <c r="N89" s="49"/>
      <c r="O89" s="224"/>
      <c r="P89" s="224"/>
    </row>
    <row r="90" spans="1:16" s="32" customFormat="1" x14ac:dyDescent="0.25">
      <c r="A90" s="26"/>
      <c r="B90" s="185"/>
      <c r="C90" s="158"/>
      <c r="D90" s="157"/>
      <c r="E90" s="221"/>
      <c r="F90" s="185"/>
      <c r="G90" s="81"/>
      <c r="H90" s="193"/>
      <c r="I90" s="193"/>
      <c r="J90" s="191"/>
      <c r="K90" s="191"/>
      <c r="L90" s="224"/>
      <c r="M90" s="224"/>
      <c r="N90" s="49"/>
      <c r="O90" s="224"/>
      <c r="P90" s="224"/>
    </row>
    <row r="91" spans="1:16" s="32" customFormat="1" x14ac:dyDescent="0.25">
      <c r="A91" s="26"/>
      <c r="B91" s="185"/>
      <c r="C91" s="158"/>
      <c r="D91" s="157"/>
      <c r="E91" s="221"/>
      <c r="F91" s="185"/>
      <c r="G91" s="81"/>
      <c r="H91" s="193"/>
      <c r="I91" s="193"/>
      <c r="J91" s="191"/>
      <c r="K91" s="191"/>
      <c r="N91" s="232"/>
    </row>
    <row r="92" spans="1:16" s="32" customFormat="1" x14ac:dyDescent="0.25">
      <c r="A92" s="26"/>
      <c r="B92" s="185"/>
      <c r="C92" s="158"/>
      <c r="D92" s="157"/>
      <c r="E92" s="221"/>
      <c r="F92" s="185"/>
      <c r="G92" s="81"/>
      <c r="H92" s="193"/>
      <c r="I92" s="193"/>
      <c r="J92" s="191"/>
      <c r="K92" s="191"/>
      <c r="N92" s="232"/>
    </row>
    <row r="93" spans="1:16" s="32" customFormat="1" x14ac:dyDescent="0.25">
      <c r="A93" s="25"/>
      <c r="B93" s="180"/>
      <c r="C93" s="227"/>
      <c r="D93" s="157"/>
      <c r="E93" s="158"/>
      <c r="F93" s="185"/>
      <c r="G93" s="81"/>
      <c r="H93" s="193"/>
      <c r="I93" s="193"/>
      <c r="J93" s="191"/>
      <c r="K93" s="191"/>
    </row>
    <row r="94" spans="1:16" s="32" customFormat="1" x14ac:dyDescent="0.25">
      <c r="A94" s="25"/>
      <c r="B94" s="180"/>
      <c r="C94" s="227"/>
      <c r="D94" s="157"/>
      <c r="E94" s="158"/>
      <c r="F94" s="185"/>
      <c r="G94" s="81"/>
      <c r="H94" s="193"/>
      <c r="I94" s="193"/>
      <c r="J94" s="191"/>
      <c r="K94" s="191"/>
    </row>
    <row r="95" spans="1:16" s="32" customFormat="1" x14ac:dyDescent="0.25">
      <c r="A95" s="25"/>
      <c r="B95" s="25"/>
      <c r="C95" s="25"/>
      <c r="D95" s="66"/>
      <c r="E95" s="67"/>
      <c r="F95" s="68"/>
      <c r="G95" s="69"/>
      <c r="H95" s="167"/>
      <c r="I95" s="71"/>
      <c r="J95" s="72"/>
      <c r="K95" s="72"/>
      <c r="L95" s="8"/>
    </row>
    <row r="96" spans="1:16" s="32" customFormat="1" ht="18" x14ac:dyDescent="0.25">
      <c r="A96" s="25"/>
      <c r="B96" s="195"/>
      <c r="C96" s="195"/>
      <c r="D96" s="196"/>
      <c r="E96" s="75" t="s">
        <v>11</v>
      </c>
      <c r="F96" s="76"/>
      <c r="G96" s="197"/>
      <c r="H96" s="167"/>
      <c r="I96" s="241"/>
      <c r="J96" s="241"/>
      <c r="K96" s="239"/>
      <c r="L96" s="82"/>
      <c r="M96" s="51"/>
    </row>
    <row r="97" spans="1:44" s="32" customFormat="1" ht="15" x14ac:dyDescent="0.25">
      <c r="A97" s="25"/>
      <c r="B97" s="79" t="str">
        <f>B5</f>
        <v>D.1</v>
      </c>
      <c r="C97" s="183"/>
      <c r="D97" s="70"/>
      <c r="E97" s="80" t="s">
        <v>12</v>
      </c>
      <c r="F97" s="190"/>
      <c r="G97" s="81"/>
      <c r="H97" s="168"/>
      <c r="I97" s="241"/>
      <c r="J97" s="241"/>
      <c r="K97" s="239"/>
      <c r="L97" s="82"/>
      <c r="M97" s="51"/>
    </row>
    <row r="98" spans="1:44" s="32" customFormat="1" x14ac:dyDescent="0.25">
      <c r="A98" s="25"/>
      <c r="B98" s="195" t="str">
        <f>B9</f>
        <v>D.1.1.3</v>
      </c>
      <c r="C98" s="195"/>
      <c r="D98" s="195"/>
      <c r="E98" s="198" t="str">
        <f>E11</f>
        <v>D.1.1.3 Přejezdové zabezpečovací zařízení (PZZ)</v>
      </c>
      <c r="F98" s="195"/>
      <c r="G98" s="197">
        <f>G14</f>
        <v>0</v>
      </c>
      <c r="H98" s="48"/>
      <c r="I98" s="49"/>
      <c r="J98" s="169"/>
      <c r="K98" s="169"/>
      <c r="L98" s="51"/>
      <c r="M98" s="51"/>
    </row>
    <row r="99" spans="1:44" s="32" customFormat="1" x14ac:dyDescent="0.25">
      <c r="A99" s="25"/>
      <c r="B99" s="195" t="str">
        <f>B21</f>
        <v>D.1.2.3</v>
      </c>
      <c r="C99" s="195"/>
      <c r="D99" s="195"/>
      <c r="E99" s="198" t="str">
        <f>E23</f>
        <v>D.1.2.3 Integrovaná telekomunikační zařízení</v>
      </c>
      <c r="F99" s="195"/>
      <c r="G99" s="197">
        <f>G23</f>
        <v>0</v>
      </c>
      <c r="H99" s="48"/>
      <c r="I99" s="49"/>
      <c r="J99" s="169"/>
      <c r="K99" s="169"/>
      <c r="L99" s="51"/>
      <c r="M99" s="51"/>
    </row>
    <row r="100" spans="1:44" s="32" customFormat="1" x14ac:dyDescent="0.25">
      <c r="A100" s="25"/>
      <c r="B100" s="195" t="str">
        <f>B27</f>
        <v>D.1.2.9</v>
      </c>
      <c r="C100" s="195"/>
      <c r="D100" s="195"/>
      <c r="E100" s="198" t="str">
        <f>E29</f>
        <v>D.1.2.9 Rádiové systémy</v>
      </c>
      <c r="F100" s="195"/>
      <c r="G100" s="197">
        <f>G29</f>
        <v>0</v>
      </c>
      <c r="H100" s="48"/>
      <c r="I100" s="49"/>
      <c r="J100" s="169"/>
      <c r="K100" s="169"/>
      <c r="L100" s="51"/>
      <c r="M100" s="51"/>
    </row>
    <row r="101" spans="1:44" s="32" customFormat="1" x14ac:dyDescent="0.25">
      <c r="A101" s="25"/>
      <c r="B101" s="195"/>
      <c r="C101" s="195"/>
      <c r="D101" s="195"/>
      <c r="E101" s="198"/>
      <c r="F101" s="195"/>
      <c r="G101" s="197"/>
      <c r="H101" s="48"/>
      <c r="I101" s="49"/>
      <c r="J101" s="169"/>
      <c r="K101" s="169"/>
      <c r="L101" s="51"/>
      <c r="M101" s="51"/>
    </row>
    <row r="102" spans="1:44" s="32" customFormat="1" x14ac:dyDescent="0.25">
      <c r="A102" s="25"/>
      <c r="B102" s="84"/>
      <c r="C102" s="84"/>
      <c r="D102" s="85"/>
      <c r="E102" s="86" t="s">
        <v>13</v>
      </c>
      <c r="F102" s="87"/>
      <c r="G102" s="88">
        <f>SUM(G98:G100)</f>
        <v>0</v>
      </c>
      <c r="H102" s="242"/>
      <c r="I102" s="243"/>
      <c r="J102" s="72"/>
      <c r="K102" s="72"/>
      <c r="L102" s="8"/>
      <c r="M102" s="229"/>
    </row>
    <row r="103" spans="1:44" s="32" customFormat="1" x14ac:dyDescent="0.25">
      <c r="A103" s="25"/>
      <c r="B103" s="25"/>
      <c r="C103" s="25"/>
      <c r="D103" s="66"/>
      <c r="E103" s="89"/>
      <c r="F103" s="90"/>
      <c r="G103" s="91"/>
      <c r="H103" s="170"/>
      <c r="I103" s="171"/>
      <c r="J103" s="239"/>
      <c r="K103" s="239"/>
      <c r="L103" s="8"/>
    </row>
    <row r="104" spans="1:44" s="32" customFormat="1" ht="15" x14ac:dyDescent="0.25">
      <c r="A104" s="25"/>
      <c r="B104" s="79" t="str">
        <f>B38</f>
        <v>D.2</v>
      </c>
      <c r="C104" s="33"/>
      <c r="D104" s="70"/>
      <c r="E104" s="80" t="s">
        <v>14</v>
      </c>
      <c r="F104" s="64"/>
      <c r="G104" s="47"/>
      <c r="H104" s="48"/>
      <c r="I104" s="49"/>
      <c r="J104" s="49"/>
      <c r="K104" s="49"/>
    </row>
    <row r="105" spans="1:44" s="32" customFormat="1" x14ac:dyDescent="0.25">
      <c r="A105" s="25"/>
      <c r="B105" s="195" t="str">
        <f>B44</f>
        <v>D.2.1.1</v>
      </c>
      <c r="C105" s="183"/>
      <c r="D105" s="70"/>
      <c r="E105" s="198" t="str">
        <f>E46</f>
        <v>D.2.1.1 Kolejový svršek a spodek</v>
      </c>
      <c r="F105" s="194"/>
      <c r="G105" s="197">
        <f>SUM(G46)</f>
        <v>0</v>
      </c>
      <c r="H105" s="48"/>
      <c r="I105" s="49"/>
      <c r="J105" s="49"/>
      <c r="K105" s="49"/>
    </row>
    <row r="106" spans="1:44" s="32" customFormat="1" x14ac:dyDescent="0.25">
      <c r="A106" s="25"/>
      <c r="B106" s="73" t="str">
        <f>B50</f>
        <v>D.2.1.3</v>
      </c>
      <c r="C106" s="73"/>
      <c r="D106" s="74"/>
      <c r="E106" s="83" t="str">
        <f>E53</f>
        <v>D.2.1.3 Přejezdy a přechody</v>
      </c>
      <c r="F106" s="92"/>
      <c r="G106" s="77">
        <f>SUM(G53)</f>
        <v>0</v>
      </c>
      <c r="H106" s="48"/>
      <c r="I106" s="49"/>
      <c r="J106" s="49"/>
      <c r="K106" s="49"/>
    </row>
    <row r="107" spans="1:44" s="32" customFormat="1" x14ac:dyDescent="0.25">
      <c r="A107" s="25"/>
      <c r="B107" s="195" t="str">
        <f>B63</f>
        <v>D.2.2.1</v>
      </c>
      <c r="C107" s="195"/>
      <c r="D107" s="196"/>
      <c r="E107" s="198" t="str">
        <f>E65</f>
        <v>D.2.2.1 Pozemní objekty budov - provozní, technologické, skladové</v>
      </c>
      <c r="F107" s="199"/>
      <c r="G107" s="197">
        <f>SUM(G65)</f>
        <v>0</v>
      </c>
      <c r="H107" s="48"/>
      <c r="I107" s="49"/>
      <c r="J107" s="49"/>
      <c r="K107" s="49"/>
    </row>
    <row r="108" spans="1:44" s="78" customFormat="1" x14ac:dyDescent="0.25">
      <c r="A108" s="182"/>
      <c r="B108" s="195" t="str">
        <f>B75</f>
        <v>D.2.4.1.</v>
      </c>
      <c r="C108" s="195"/>
      <c r="D108" s="196"/>
      <c r="E108" s="198" t="str">
        <f>E77</f>
        <v>D.2.4.1. Příprava území a kácení</v>
      </c>
      <c r="F108" s="199"/>
      <c r="G108" s="197">
        <f>SUM(G77)</f>
        <v>0</v>
      </c>
      <c r="H108" s="48"/>
      <c r="I108" s="49"/>
      <c r="J108" s="49"/>
      <c r="K108" s="49"/>
      <c r="L108" s="32"/>
      <c r="M108" s="32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</row>
    <row r="109" spans="1:44" s="78" customFormat="1" x14ac:dyDescent="0.25">
      <c r="A109" s="182"/>
      <c r="B109" s="195" t="str">
        <f>B81</f>
        <v>D.2.4.2.</v>
      </c>
      <c r="C109" s="195"/>
      <c r="D109" s="196"/>
      <c r="E109" s="198" t="str">
        <f>E83</f>
        <v>D.2.4.2. Náhradní výsadba</v>
      </c>
      <c r="F109" s="199"/>
      <c r="G109" s="197">
        <f>SUM(G83)</f>
        <v>0</v>
      </c>
      <c r="H109" s="48"/>
      <c r="I109" s="49"/>
      <c r="J109" s="49"/>
      <c r="K109" s="49"/>
      <c r="L109" s="32"/>
      <c r="M109" s="32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</row>
    <row r="110" spans="1:44" s="78" customFormat="1" x14ac:dyDescent="0.25">
      <c r="A110" s="182"/>
      <c r="B110" s="195"/>
      <c r="C110" s="195"/>
      <c r="D110" s="196"/>
      <c r="E110" s="198"/>
      <c r="F110" s="199"/>
      <c r="G110" s="197"/>
      <c r="H110" s="48"/>
      <c r="I110" s="49"/>
      <c r="J110" s="49"/>
      <c r="K110" s="49"/>
      <c r="L110" s="32"/>
      <c r="M110" s="32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</row>
    <row r="111" spans="1:44" s="51" customFormat="1" x14ac:dyDescent="0.25">
      <c r="A111" s="25"/>
      <c r="B111" s="73"/>
      <c r="C111" s="73"/>
      <c r="D111" s="74"/>
      <c r="E111" s="86" t="s">
        <v>15</v>
      </c>
      <c r="F111" s="87"/>
      <c r="G111" s="88">
        <f>SUM(G105:G110)</f>
        <v>0</v>
      </c>
      <c r="H111" s="244"/>
      <c r="I111" s="245"/>
      <c r="J111" s="93"/>
      <c r="K111" s="93"/>
      <c r="L111" s="32"/>
      <c r="M111" s="229"/>
    </row>
    <row r="112" spans="1:44" s="32" customFormat="1" x14ac:dyDescent="0.25">
      <c r="A112" s="25"/>
      <c r="B112" s="25"/>
      <c r="C112" s="25"/>
      <c r="D112" s="66"/>
      <c r="E112" s="94"/>
      <c r="F112" s="90"/>
      <c r="G112" s="91"/>
      <c r="H112" s="200"/>
      <c r="I112" s="95"/>
      <c r="J112" s="96"/>
      <c r="K112" s="96"/>
    </row>
    <row r="113" spans="1:13" s="32" customFormat="1" ht="15.75" x14ac:dyDescent="0.25">
      <c r="A113" s="25"/>
      <c r="B113" s="97"/>
      <c r="C113" s="97"/>
      <c r="D113" s="98"/>
      <c r="E113" s="99" t="s">
        <v>16</v>
      </c>
      <c r="F113" s="100"/>
      <c r="G113" s="101">
        <f>G102+G111</f>
        <v>0</v>
      </c>
      <c r="H113" s="193"/>
      <c r="I113" s="191"/>
      <c r="J113" s="49"/>
      <c r="K113" s="49"/>
    </row>
    <row r="114" spans="1:13" s="32" customFormat="1" ht="15.75" x14ac:dyDescent="0.25">
      <c r="A114" s="26"/>
      <c r="B114" s="25"/>
      <c r="C114" s="25"/>
      <c r="D114" s="66"/>
      <c r="E114" s="172" t="s">
        <v>75</v>
      </c>
      <c r="F114" s="76"/>
      <c r="G114" s="88"/>
      <c r="H114" s="48"/>
      <c r="I114" s="49"/>
      <c r="J114" s="49"/>
      <c r="K114" s="49"/>
    </row>
    <row r="115" spans="1:13" s="32" customFormat="1" ht="16.5" thickBot="1" x14ac:dyDescent="0.3">
      <c r="A115" s="26"/>
      <c r="B115" s="102"/>
      <c r="C115" s="102"/>
      <c r="D115" s="103"/>
      <c r="E115" s="247" t="s">
        <v>76</v>
      </c>
      <c r="F115" s="104"/>
      <c r="G115" s="105"/>
      <c r="H115" s="48"/>
      <c r="I115" s="49"/>
      <c r="J115" s="49"/>
      <c r="K115" s="49"/>
    </row>
    <row r="116" spans="1:13" s="32" customFormat="1" ht="19.5" thickTop="1" thickBot="1" x14ac:dyDescent="0.3">
      <c r="A116" s="25"/>
      <c r="B116" s="106"/>
      <c r="C116" s="106"/>
      <c r="D116" s="107"/>
      <c r="E116" s="108" t="s">
        <v>20</v>
      </c>
      <c r="F116" s="109"/>
      <c r="G116" s="110">
        <f>G113+G114+G115</f>
        <v>0</v>
      </c>
      <c r="H116" s="244"/>
      <c r="I116" s="245"/>
      <c r="J116" s="93"/>
      <c r="K116" s="93"/>
    </row>
    <row r="117" spans="1:13" s="32" customFormat="1" ht="13.5" thickTop="1" x14ac:dyDescent="0.25">
      <c r="A117" s="25"/>
      <c r="B117" s="111"/>
      <c r="C117" s="111"/>
      <c r="D117" s="112"/>
      <c r="E117" s="113"/>
      <c r="F117" s="114"/>
      <c r="G117" s="115"/>
      <c r="H117" s="200"/>
      <c r="I117" s="95"/>
      <c r="J117" s="96"/>
      <c r="K117" s="96"/>
    </row>
    <row r="118" spans="1:13" s="32" customFormat="1" ht="18" x14ac:dyDescent="0.25">
      <c r="A118" s="25"/>
      <c r="B118" s="226" t="s">
        <v>17</v>
      </c>
      <c r="C118" s="117"/>
      <c r="D118" s="118"/>
      <c r="E118" s="119"/>
      <c r="F118" s="120"/>
      <c r="G118" s="121"/>
      <c r="H118" s="263"/>
      <c r="I118" s="264"/>
      <c r="J118" s="264"/>
      <c r="K118" s="122"/>
      <c r="L118" s="123"/>
      <c r="M118" s="123"/>
    </row>
    <row r="119" spans="1:13" s="32" customFormat="1" x14ac:dyDescent="0.25">
      <c r="A119" s="25"/>
      <c r="B119" s="124"/>
      <c r="C119" s="124"/>
      <c r="D119" s="125"/>
      <c r="E119" s="126"/>
      <c r="F119" s="127"/>
      <c r="G119" s="128"/>
      <c r="H119" s="129"/>
      <c r="I119" s="130"/>
      <c r="J119" s="130"/>
      <c r="K119" s="130"/>
    </row>
    <row r="120" spans="1:13" s="32" customFormat="1" x14ac:dyDescent="0.25">
      <c r="A120" s="25"/>
      <c r="B120" s="124"/>
      <c r="C120" s="131"/>
      <c r="D120" s="132"/>
      <c r="E120" s="133"/>
      <c r="F120" s="134"/>
      <c r="G120" s="135"/>
      <c r="H120" s="129"/>
      <c r="I120" s="130"/>
      <c r="J120" s="130"/>
      <c r="K120" s="130"/>
    </row>
    <row r="121" spans="1:13" s="32" customFormat="1" x14ac:dyDescent="0.25">
      <c r="A121" s="25"/>
      <c r="B121" s="124"/>
      <c r="C121" s="124"/>
      <c r="D121" s="136"/>
      <c r="E121" s="134"/>
      <c r="F121" s="137"/>
      <c r="G121" s="128"/>
      <c r="H121" s="129"/>
      <c r="I121" s="130"/>
      <c r="J121" s="130"/>
      <c r="K121" s="130"/>
    </row>
    <row r="122" spans="1:13" s="32" customFormat="1" x14ac:dyDescent="0.25">
      <c r="A122" s="25"/>
      <c r="B122" s="124"/>
      <c r="C122" s="124"/>
      <c r="D122" s="136"/>
      <c r="E122" s="138"/>
      <c r="F122" s="137"/>
      <c r="G122" s="128"/>
      <c r="H122" s="129"/>
      <c r="I122" s="130"/>
      <c r="J122" s="130"/>
      <c r="K122" s="130"/>
    </row>
    <row r="123" spans="1:13" s="32" customFormat="1" x14ac:dyDescent="0.25">
      <c r="A123" s="25"/>
      <c r="B123" s="124"/>
      <c r="C123" s="124"/>
      <c r="D123" s="136"/>
      <c r="E123" s="134"/>
      <c r="F123" s="137"/>
      <c r="G123" s="128"/>
      <c r="H123" s="129"/>
      <c r="I123" s="130"/>
      <c r="J123" s="130"/>
      <c r="K123" s="130"/>
    </row>
    <row r="124" spans="1:13" s="32" customFormat="1" x14ac:dyDescent="0.25">
      <c r="A124" s="25"/>
      <c r="B124" s="124"/>
      <c r="C124" s="124"/>
      <c r="D124" s="136"/>
      <c r="E124" s="138"/>
      <c r="F124" s="137"/>
      <c r="G124" s="135"/>
      <c r="H124" s="129"/>
      <c r="I124" s="130"/>
      <c r="J124" s="130"/>
      <c r="K124" s="130"/>
    </row>
    <row r="125" spans="1:13" s="32" customFormat="1" x14ac:dyDescent="0.25">
      <c r="A125" s="25"/>
      <c r="B125" s="124"/>
      <c r="C125" s="124"/>
      <c r="D125" s="136"/>
      <c r="E125" s="134"/>
      <c r="F125" s="137"/>
      <c r="G125" s="135"/>
      <c r="H125" s="129"/>
      <c r="I125" s="130"/>
      <c r="J125" s="130"/>
      <c r="K125" s="130"/>
    </row>
    <row r="126" spans="1:13" s="32" customFormat="1" x14ac:dyDescent="0.25">
      <c r="A126" s="25"/>
      <c r="B126" s="139"/>
      <c r="C126" s="139"/>
      <c r="D126" s="140"/>
      <c r="E126" s="141"/>
      <c r="F126" s="142"/>
      <c r="G126" s="143"/>
      <c r="H126" s="129"/>
      <c r="I126" s="130"/>
      <c r="J126" s="130"/>
      <c r="K126" s="130"/>
    </row>
    <row r="127" spans="1:13" s="123" customFormat="1" ht="18" x14ac:dyDescent="0.25">
      <c r="A127" s="116"/>
      <c r="B127" s="139"/>
      <c r="C127" s="139"/>
      <c r="D127" s="140"/>
      <c r="E127" s="141"/>
      <c r="F127" s="142"/>
      <c r="G127" s="143"/>
      <c r="H127" s="129"/>
      <c r="I127" s="130"/>
      <c r="J127" s="130"/>
      <c r="K127" s="130"/>
      <c r="L127" s="32"/>
      <c r="M127" s="32"/>
    </row>
    <row r="128" spans="1:13" s="32" customFormat="1" x14ac:dyDescent="0.25">
      <c r="A128" s="111"/>
      <c r="B128" s="111"/>
      <c r="C128" s="111"/>
      <c r="D128" s="144"/>
      <c r="E128" s="145"/>
      <c r="F128" s="114"/>
      <c r="G128" s="115"/>
      <c r="H128" s="129"/>
      <c r="I128" s="130"/>
      <c r="J128" s="130"/>
      <c r="K128" s="130"/>
    </row>
    <row r="129" spans="1:11" s="32" customFormat="1" x14ac:dyDescent="0.25">
      <c r="A129" s="111"/>
      <c r="B129" s="111"/>
      <c r="C129" s="111"/>
      <c r="D129" s="144"/>
      <c r="E129" s="145"/>
      <c r="F129" s="114"/>
      <c r="G129" s="115"/>
      <c r="H129" s="129"/>
      <c r="I129" s="130"/>
      <c r="J129" s="130"/>
      <c r="K129" s="130"/>
    </row>
    <row r="130" spans="1:11" s="32" customFormat="1" x14ac:dyDescent="0.25">
      <c r="A130" s="111"/>
      <c r="B130" s="111"/>
      <c r="C130" s="111"/>
      <c r="D130" s="144"/>
      <c r="E130" s="145"/>
      <c r="F130" s="114"/>
      <c r="G130" s="115"/>
      <c r="H130" s="129"/>
      <c r="I130" s="130"/>
      <c r="J130" s="130"/>
      <c r="K130" s="130"/>
    </row>
    <row r="131" spans="1:11" s="32" customFormat="1" x14ac:dyDescent="0.25">
      <c r="A131" s="111"/>
      <c r="B131" s="111"/>
      <c r="C131" s="111"/>
      <c r="D131" s="144"/>
      <c r="E131" s="145"/>
      <c r="F131" s="114"/>
      <c r="G131" s="115"/>
      <c r="H131" s="129"/>
      <c r="I131" s="130"/>
      <c r="J131" s="130"/>
      <c r="K131" s="130"/>
    </row>
    <row r="132" spans="1:11" s="32" customFormat="1" x14ac:dyDescent="0.25">
      <c r="A132" s="111"/>
      <c r="B132" s="111"/>
      <c r="C132" s="111"/>
      <c r="D132" s="144"/>
      <c r="E132" s="145"/>
      <c r="F132" s="114"/>
      <c r="G132" s="115"/>
      <c r="H132" s="129"/>
      <c r="I132" s="130"/>
      <c r="J132" s="130"/>
      <c r="K132" s="130"/>
    </row>
    <row r="133" spans="1:11" s="32" customFormat="1" x14ac:dyDescent="0.25">
      <c r="A133" s="111"/>
      <c r="B133" s="111"/>
      <c r="C133" s="111"/>
      <c r="D133" s="144"/>
      <c r="E133" s="145"/>
      <c r="F133" s="114"/>
      <c r="G133" s="115"/>
      <c r="H133" s="129"/>
      <c r="I133" s="130"/>
      <c r="J133" s="130"/>
      <c r="K133" s="130"/>
    </row>
    <row r="134" spans="1:11" s="32" customFormat="1" x14ac:dyDescent="0.25">
      <c r="A134" s="111"/>
      <c r="B134" s="111"/>
      <c r="C134" s="111"/>
      <c r="D134" s="144"/>
      <c r="E134" s="145"/>
      <c r="F134" s="114"/>
      <c r="G134" s="115"/>
      <c r="H134" s="129"/>
      <c r="I134" s="130"/>
      <c r="J134" s="130"/>
      <c r="K134" s="130"/>
    </row>
    <row r="135" spans="1:11" s="32" customFormat="1" x14ac:dyDescent="0.25">
      <c r="A135" s="111"/>
      <c r="B135" s="111"/>
      <c r="C135" s="111"/>
      <c r="D135" s="144"/>
      <c r="E135" s="145"/>
      <c r="F135" s="114"/>
      <c r="G135" s="115"/>
      <c r="H135" s="129"/>
      <c r="I135" s="130"/>
      <c r="J135" s="130"/>
      <c r="K135" s="130"/>
    </row>
    <row r="136" spans="1:11" s="32" customFormat="1" x14ac:dyDescent="0.25">
      <c r="A136" s="111"/>
      <c r="B136" s="111"/>
      <c r="C136" s="111"/>
      <c r="D136" s="144"/>
      <c r="E136" s="145"/>
      <c r="F136" s="114"/>
      <c r="G136" s="115"/>
      <c r="H136" s="129"/>
      <c r="I136" s="130"/>
      <c r="J136" s="130"/>
      <c r="K136" s="130"/>
    </row>
    <row r="137" spans="1:11" s="32" customFormat="1" x14ac:dyDescent="0.25">
      <c r="A137" s="111"/>
      <c r="B137" s="111"/>
      <c r="C137" s="111"/>
      <c r="D137" s="144"/>
      <c r="E137" s="145"/>
      <c r="F137" s="114"/>
      <c r="G137" s="115"/>
      <c r="H137" s="129"/>
      <c r="I137" s="130"/>
      <c r="J137" s="130"/>
      <c r="K137" s="130"/>
    </row>
    <row r="138" spans="1:11" s="32" customFormat="1" x14ac:dyDescent="0.25">
      <c r="A138" s="111"/>
      <c r="B138" s="111"/>
      <c r="C138" s="111"/>
      <c r="D138" s="144"/>
      <c r="E138" s="145"/>
      <c r="F138" s="114"/>
      <c r="G138" s="115"/>
      <c r="H138" s="129"/>
      <c r="I138" s="130"/>
      <c r="J138" s="130"/>
      <c r="K138" s="130"/>
    </row>
    <row r="139" spans="1:11" s="32" customFormat="1" x14ac:dyDescent="0.25">
      <c r="A139" s="111"/>
      <c r="B139" s="111"/>
      <c r="C139" s="111"/>
      <c r="D139" s="144"/>
      <c r="E139" s="145"/>
      <c r="F139" s="114"/>
      <c r="G139" s="115"/>
      <c r="H139" s="129"/>
      <c r="I139" s="130"/>
      <c r="J139" s="130"/>
      <c r="K139" s="130"/>
    </row>
    <row r="140" spans="1:11" s="32" customFormat="1" x14ac:dyDescent="0.25">
      <c r="A140" s="111"/>
      <c r="B140" s="111"/>
      <c r="C140" s="111"/>
      <c r="D140" s="144"/>
      <c r="E140" s="145"/>
      <c r="F140" s="114"/>
      <c r="G140" s="115"/>
      <c r="H140" s="129"/>
      <c r="I140" s="130"/>
      <c r="J140" s="130"/>
      <c r="K140" s="130"/>
    </row>
    <row r="141" spans="1:11" s="32" customFormat="1" x14ac:dyDescent="0.25">
      <c r="A141" s="111"/>
      <c r="B141" s="111"/>
      <c r="C141" s="111"/>
      <c r="D141" s="144"/>
      <c r="E141" s="145"/>
      <c r="F141" s="114"/>
      <c r="G141" s="115"/>
      <c r="H141" s="129"/>
      <c r="I141" s="130"/>
      <c r="J141" s="130"/>
      <c r="K141" s="130"/>
    </row>
    <row r="142" spans="1:11" s="32" customFormat="1" x14ac:dyDescent="0.25">
      <c r="A142" s="111"/>
      <c r="B142" s="111"/>
      <c r="C142" s="111"/>
      <c r="D142" s="144"/>
      <c r="E142" s="145"/>
      <c r="F142" s="114"/>
      <c r="G142" s="115"/>
      <c r="H142" s="129"/>
      <c r="I142" s="130"/>
      <c r="J142" s="130"/>
      <c r="K142" s="130"/>
    </row>
    <row r="143" spans="1:11" s="32" customFormat="1" x14ac:dyDescent="0.25">
      <c r="A143" s="111"/>
      <c r="B143" s="111"/>
      <c r="C143" s="111"/>
      <c r="D143" s="144"/>
      <c r="E143" s="145"/>
      <c r="F143" s="114"/>
      <c r="G143" s="115"/>
      <c r="H143" s="129"/>
      <c r="I143" s="130"/>
      <c r="J143" s="130"/>
      <c r="K143" s="130"/>
    </row>
    <row r="144" spans="1:11" s="32" customFormat="1" x14ac:dyDescent="0.25">
      <c r="A144" s="111"/>
      <c r="B144" s="111"/>
      <c r="C144" s="111"/>
      <c r="D144" s="144"/>
      <c r="E144" s="145"/>
      <c r="F144" s="114"/>
      <c r="G144" s="115"/>
      <c r="H144" s="129"/>
      <c r="I144" s="130"/>
      <c r="J144" s="130"/>
      <c r="K144" s="130"/>
    </row>
    <row r="145" spans="1:11" s="32" customFormat="1" x14ac:dyDescent="0.25">
      <c r="A145" s="111"/>
      <c r="B145" s="111"/>
      <c r="C145" s="111"/>
      <c r="D145" s="144"/>
      <c r="E145" s="145"/>
      <c r="F145" s="114"/>
      <c r="G145" s="115"/>
      <c r="H145" s="129"/>
      <c r="I145" s="130"/>
      <c r="J145" s="130"/>
      <c r="K145" s="130"/>
    </row>
    <row r="146" spans="1:11" s="32" customFormat="1" x14ac:dyDescent="0.25">
      <c r="A146" s="111"/>
      <c r="B146" s="111"/>
      <c r="C146" s="111"/>
      <c r="D146" s="144"/>
      <c r="E146" s="145"/>
      <c r="F146" s="114"/>
      <c r="G146" s="115"/>
      <c r="H146" s="129"/>
      <c r="I146" s="130"/>
      <c r="J146" s="130"/>
      <c r="K146" s="130"/>
    </row>
    <row r="147" spans="1:11" s="32" customFormat="1" x14ac:dyDescent="0.25">
      <c r="A147" s="111"/>
      <c r="B147" s="111"/>
      <c r="C147" s="111"/>
      <c r="D147" s="144"/>
      <c r="E147" s="145"/>
      <c r="F147" s="114"/>
      <c r="G147" s="115"/>
      <c r="H147" s="129"/>
      <c r="I147" s="130"/>
      <c r="J147" s="130"/>
      <c r="K147" s="130"/>
    </row>
    <row r="148" spans="1:11" s="32" customFormat="1" x14ac:dyDescent="0.25">
      <c r="A148" s="111"/>
      <c r="B148" s="111"/>
      <c r="C148" s="111"/>
      <c r="D148" s="144"/>
      <c r="E148" s="145"/>
      <c r="F148" s="114"/>
      <c r="G148" s="115"/>
      <c r="H148" s="129"/>
      <c r="I148" s="130"/>
      <c r="J148" s="130"/>
      <c r="K148" s="130"/>
    </row>
    <row r="149" spans="1:11" s="32" customFormat="1" x14ac:dyDescent="0.25">
      <c r="A149" s="111"/>
      <c r="B149" s="111"/>
      <c r="C149" s="111"/>
      <c r="D149" s="144"/>
      <c r="E149" s="145"/>
      <c r="F149" s="114"/>
      <c r="G149" s="115"/>
      <c r="H149" s="129"/>
      <c r="I149" s="130"/>
      <c r="J149" s="130"/>
      <c r="K149" s="130"/>
    </row>
    <row r="150" spans="1:11" s="32" customFormat="1" x14ac:dyDescent="0.25">
      <c r="A150" s="111"/>
      <c r="B150" s="111"/>
      <c r="C150" s="111"/>
      <c r="D150" s="144"/>
      <c r="E150" s="145"/>
      <c r="F150" s="114"/>
      <c r="G150" s="115"/>
      <c r="H150" s="129"/>
      <c r="I150" s="130"/>
      <c r="J150" s="130"/>
      <c r="K150" s="130"/>
    </row>
    <row r="151" spans="1:11" s="32" customFormat="1" x14ac:dyDescent="0.25">
      <c r="A151" s="111"/>
      <c r="B151" s="111"/>
      <c r="C151" s="111"/>
      <c r="D151" s="144"/>
      <c r="E151" s="145"/>
      <c r="F151" s="114"/>
      <c r="G151" s="115"/>
      <c r="H151" s="129"/>
      <c r="I151" s="130"/>
      <c r="J151" s="130"/>
      <c r="K151" s="130"/>
    </row>
    <row r="152" spans="1:11" s="32" customFormat="1" x14ac:dyDescent="0.25">
      <c r="A152" s="111"/>
      <c r="B152" s="111"/>
      <c r="C152" s="111"/>
      <c r="D152" s="144"/>
      <c r="E152" s="145"/>
      <c r="F152" s="114"/>
      <c r="G152" s="115"/>
      <c r="H152" s="129"/>
      <c r="I152" s="130"/>
      <c r="J152" s="130"/>
      <c r="K152" s="130"/>
    </row>
    <row r="153" spans="1:11" s="32" customFormat="1" x14ac:dyDescent="0.25">
      <c r="A153" s="111"/>
      <c r="B153" s="111"/>
      <c r="C153" s="111"/>
      <c r="D153" s="144"/>
      <c r="E153" s="145"/>
      <c r="F153" s="114"/>
      <c r="G153" s="115"/>
      <c r="H153" s="129"/>
      <c r="I153" s="130"/>
      <c r="J153" s="130"/>
      <c r="K153" s="130"/>
    </row>
    <row r="154" spans="1:11" s="32" customFormat="1" x14ac:dyDescent="0.25">
      <c r="A154" s="111"/>
      <c r="B154" s="111"/>
      <c r="C154" s="111"/>
      <c r="D154" s="144"/>
      <c r="E154" s="145"/>
      <c r="F154" s="114"/>
      <c r="G154" s="115"/>
      <c r="H154" s="129"/>
      <c r="I154" s="130"/>
      <c r="J154" s="130"/>
      <c r="K154" s="130"/>
    </row>
    <row r="155" spans="1:11" s="32" customFormat="1" x14ac:dyDescent="0.25">
      <c r="A155" s="111"/>
      <c r="B155" s="111"/>
      <c r="C155" s="111"/>
      <c r="D155" s="144"/>
      <c r="E155" s="145"/>
      <c r="F155" s="114"/>
      <c r="G155" s="115"/>
      <c r="H155" s="129"/>
      <c r="I155" s="130"/>
      <c r="J155" s="130"/>
      <c r="K155" s="130"/>
    </row>
    <row r="156" spans="1:11" s="32" customFormat="1" x14ac:dyDescent="0.25">
      <c r="A156" s="111"/>
      <c r="B156" s="111"/>
      <c r="C156" s="111"/>
      <c r="D156" s="144"/>
      <c r="E156" s="145"/>
      <c r="F156" s="114"/>
      <c r="G156" s="115"/>
      <c r="H156" s="129"/>
      <c r="I156" s="130"/>
      <c r="J156" s="130"/>
      <c r="K156" s="130"/>
    </row>
    <row r="157" spans="1:11" s="32" customFormat="1" x14ac:dyDescent="0.25">
      <c r="A157" s="111"/>
      <c r="B157" s="111"/>
      <c r="C157" s="111"/>
      <c r="D157" s="144"/>
      <c r="E157" s="145"/>
      <c r="F157" s="114"/>
      <c r="G157" s="115"/>
      <c r="H157" s="129"/>
      <c r="I157" s="130"/>
      <c r="J157" s="130"/>
      <c r="K157" s="130"/>
    </row>
    <row r="158" spans="1:11" s="32" customFormat="1" x14ac:dyDescent="0.25">
      <c r="A158" s="111"/>
      <c r="B158" s="111"/>
      <c r="C158" s="111"/>
      <c r="D158" s="144"/>
      <c r="E158" s="145"/>
      <c r="F158" s="114"/>
      <c r="G158" s="115"/>
      <c r="H158" s="129"/>
      <c r="I158" s="130"/>
      <c r="J158" s="130"/>
      <c r="K158" s="130"/>
    </row>
    <row r="159" spans="1:11" s="32" customFormat="1" x14ac:dyDescent="0.25">
      <c r="A159" s="111"/>
      <c r="B159" s="111"/>
      <c r="C159" s="111"/>
      <c r="D159" s="144"/>
      <c r="E159" s="145"/>
      <c r="F159" s="114"/>
      <c r="G159" s="115"/>
      <c r="H159" s="129"/>
      <c r="I159" s="130"/>
      <c r="J159" s="130"/>
      <c r="K159" s="130"/>
    </row>
    <row r="160" spans="1:11" s="32" customFormat="1" x14ac:dyDescent="0.25">
      <c r="A160" s="111"/>
      <c r="B160" s="111"/>
      <c r="C160" s="111"/>
      <c r="D160" s="144"/>
      <c r="E160" s="145"/>
      <c r="F160" s="114"/>
      <c r="G160" s="115"/>
      <c r="H160" s="129"/>
      <c r="I160" s="130"/>
      <c r="J160" s="130"/>
      <c r="K160" s="130"/>
    </row>
    <row r="161" spans="1:11" s="32" customFormat="1" x14ac:dyDescent="0.25">
      <c r="A161" s="111"/>
      <c r="B161" s="111"/>
      <c r="C161" s="111"/>
      <c r="D161" s="144"/>
      <c r="E161" s="145"/>
      <c r="F161" s="114"/>
      <c r="G161" s="115"/>
      <c r="H161" s="129"/>
      <c r="I161" s="130"/>
      <c r="J161" s="130"/>
      <c r="K161" s="130"/>
    </row>
    <row r="162" spans="1:11" s="32" customFormat="1" x14ac:dyDescent="0.25">
      <c r="A162" s="111"/>
      <c r="B162" s="111"/>
      <c r="C162" s="111"/>
      <c r="D162" s="144"/>
      <c r="E162" s="145"/>
      <c r="F162" s="114"/>
      <c r="G162" s="115"/>
      <c r="H162" s="129"/>
      <c r="I162" s="130"/>
      <c r="J162" s="130"/>
      <c r="K162" s="130"/>
    </row>
    <row r="163" spans="1:11" s="32" customFormat="1" x14ac:dyDescent="0.25">
      <c r="A163" s="111"/>
      <c r="B163" s="111"/>
      <c r="C163" s="111"/>
      <c r="D163" s="144"/>
      <c r="E163" s="145"/>
      <c r="F163" s="114"/>
      <c r="G163" s="115"/>
      <c r="H163" s="129"/>
      <c r="I163" s="130"/>
      <c r="J163" s="130"/>
      <c r="K163" s="130"/>
    </row>
    <row r="164" spans="1:11" s="32" customFormat="1" x14ac:dyDescent="0.25">
      <c r="A164" s="111"/>
      <c r="B164" s="111"/>
      <c r="C164" s="111"/>
      <c r="D164" s="144"/>
      <c r="E164" s="145"/>
      <c r="F164" s="114"/>
      <c r="G164" s="115"/>
      <c r="H164" s="129"/>
      <c r="I164" s="130"/>
      <c r="J164" s="130"/>
      <c r="K164" s="130"/>
    </row>
    <row r="165" spans="1:11" s="32" customFormat="1" x14ac:dyDescent="0.25">
      <c r="A165" s="111"/>
      <c r="B165" s="111"/>
      <c r="C165" s="111"/>
      <c r="D165" s="144"/>
      <c r="E165" s="145"/>
      <c r="F165" s="114"/>
      <c r="G165" s="115"/>
      <c r="H165" s="129"/>
      <c r="I165" s="130"/>
      <c r="J165" s="130"/>
      <c r="K165" s="130"/>
    </row>
    <row r="166" spans="1:11" s="32" customFormat="1" x14ac:dyDescent="0.25">
      <c r="A166" s="111"/>
      <c r="B166" s="111"/>
      <c r="C166" s="111"/>
      <c r="D166" s="144"/>
      <c r="E166" s="145"/>
      <c r="F166" s="114"/>
      <c r="G166" s="115"/>
      <c r="H166" s="129"/>
      <c r="I166" s="130"/>
      <c r="J166" s="130"/>
      <c r="K166" s="130"/>
    </row>
    <row r="167" spans="1:11" s="32" customFormat="1" x14ac:dyDescent="0.25">
      <c r="A167" s="111"/>
      <c r="B167" s="111"/>
      <c r="C167" s="111"/>
      <c r="D167" s="144"/>
      <c r="E167" s="145"/>
      <c r="F167" s="114"/>
      <c r="G167" s="115"/>
      <c r="H167" s="129"/>
      <c r="I167" s="130"/>
      <c r="J167" s="130"/>
      <c r="K167" s="130"/>
    </row>
    <row r="168" spans="1:11" s="32" customFormat="1" x14ac:dyDescent="0.25">
      <c r="A168" s="111"/>
      <c r="B168" s="111"/>
      <c r="C168" s="111"/>
      <c r="D168" s="144"/>
      <c r="E168" s="145"/>
      <c r="F168" s="114"/>
      <c r="G168" s="115"/>
      <c r="H168" s="129"/>
      <c r="I168" s="130"/>
      <c r="J168" s="130"/>
      <c r="K168" s="130"/>
    </row>
    <row r="169" spans="1:11" s="32" customFormat="1" x14ac:dyDescent="0.25">
      <c r="A169" s="111"/>
      <c r="B169" s="111"/>
      <c r="C169" s="111"/>
      <c r="D169" s="144"/>
      <c r="E169" s="145"/>
      <c r="F169" s="114"/>
      <c r="G169" s="115"/>
      <c r="H169" s="129"/>
      <c r="I169" s="130"/>
      <c r="J169" s="130"/>
      <c r="K169" s="130"/>
    </row>
    <row r="170" spans="1:11" s="32" customFormat="1" x14ac:dyDescent="0.25">
      <c r="A170" s="111"/>
      <c r="B170" s="111"/>
      <c r="C170" s="111"/>
      <c r="D170" s="144"/>
      <c r="E170" s="145"/>
      <c r="F170" s="114"/>
      <c r="G170" s="115"/>
      <c r="H170" s="129"/>
      <c r="I170" s="130"/>
      <c r="J170" s="130"/>
      <c r="K170" s="130"/>
    </row>
    <row r="171" spans="1:11" s="32" customFormat="1" x14ac:dyDescent="0.25">
      <c r="A171" s="111"/>
      <c r="B171" s="111"/>
      <c r="C171" s="111"/>
      <c r="D171" s="144"/>
      <c r="E171" s="145"/>
      <c r="F171" s="114"/>
      <c r="G171" s="115"/>
      <c r="H171" s="129"/>
      <c r="I171" s="130"/>
      <c r="J171" s="130"/>
      <c r="K171" s="130"/>
    </row>
    <row r="172" spans="1:11" s="32" customFormat="1" x14ac:dyDescent="0.25">
      <c r="A172" s="111"/>
      <c r="B172" s="111"/>
      <c r="C172" s="111"/>
      <c r="D172" s="144"/>
      <c r="E172" s="145"/>
      <c r="F172" s="114"/>
      <c r="G172" s="115"/>
      <c r="H172" s="129"/>
      <c r="I172" s="130"/>
      <c r="J172" s="130"/>
      <c r="K172" s="130"/>
    </row>
    <row r="173" spans="1:11" s="32" customFormat="1" x14ac:dyDescent="0.25">
      <c r="A173" s="111"/>
      <c r="B173" s="111"/>
      <c r="C173" s="111"/>
      <c r="D173" s="144"/>
      <c r="E173" s="145"/>
      <c r="F173" s="114"/>
      <c r="G173" s="115"/>
      <c r="H173" s="129"/>
      <c r="I173" s="130"/>
      <c r="J173" s="130"/>
      <c r="K173" s="130"/>
    </row>
    <row r="174" spans="1:11" s="32" customFormat="1" x14ac:dyDescent="0.25">
      <c r="A174" s="111"/>
      <c r="B174" s="111"/>
      <c r="C174" s="111"/>
      <c r="D174" s="144"/>
      <c r="E174" s="145"/>
      <c r="F174" s="114"/>
      <c r="G174" s="115"/>
      <c r="H174" s="129"/>
      <c r="I174" s="130"/>
      <c r="J174" s="130"/>
      <c r="K174" s="130"/>
    </row>
    <row r="175" spans="1:11" s="32" customFormat="1" x14ac:dyDescent="0.25">
      <c r="A175" s="111"/>
      <c r="B175" s="111"/>
      <c r="C175" s="111"/>
      <c r="D175" s="144"/>
      <c r="E175" s="145"/>
      <c r="F175" s="114"/>
      <c r="G175" s="115"/>
      <c r="H175" s="129"/>
      <c r="I175" s="130"/>
      <c r="J175" s="130"/>
      <c r="K175" s="130"/>
    </row>
    <row r="176" spans="1:11" s="32" customFormat="1" x14ac:dyDescent="0.25">
      <c r="A176" s="111"/>
      <c r="B176" s="111"/>
      <c r="C176" s="111"/>
      <c r="D176" s="144"/>
      <c r="E176" s="145"/>
      <c r="F176" s="114"/>
      <c r="G176" s="115"/>
      <c r="H176" s="129"/>
      <c r="I176" s="130"/>
      <c r="J176" s="130"/>
      <c r="K176" s="130"/>
    </row>
    <row r="177" spans="1:11" s="32" customFormat="1" x14ac:dyDescent="0.25">
      <c r="A177" s="111"/>
      <c r="B177" s="111"/>
      <c r="C177" s="111"/>
      <c r="D177" s="144"/>
      <c r="E177" s="145"/>
      <c r="F177" s="114"/>
      <c r="G177" s="115"/>
      <c r="H177" s="129"/>
      <c r="I177" s="130"/>
      <c r="J177" s="130"/>
      <c r="K177" s="130"/>
    </row>
    <row r="178" spans="1:11" s="32" customFormat="1" x14ac:dyDescent="0.25">
      <c r="A178" s="111"/>
      <c r="B178" s="111"/>
      <c r="C178" s="111"/>
      <c r="D178" s="144"/>
      <c r="E178" s="145"/>
      <c r="F178" s="114"/>
      <c r="G178" s="115"/>
      <c r="H178" s="129"/>
      <c r="I178" s="130"/>
      <c r="J178" s="130"/>
      <c r="K178" s="130"/>
    </row>
    <row r="179" spans="1:11" s="32" customFormat="1" x14ac:dyDescent="0.25">
      <c r="A179" s="111"/>
      <c r="B179" s="111"/>
      <c r="C179" s="111"/>
      <c r="D179" s="144"/>
      <c r="E179" s="145"/>
      <c r="F179" s="114"/>
      <c r="G179" s="115"/>
      <c r="H179" s="129"/>
      <c r="I179" s="130"/>
      <c r="J179" s="130"/>
      <c r="K179" s="130"/>
    </row>
    <row r="180" spans="1:11" s="32" customFormat="1" x14ac:dyDescent="0.25">
      <c r="A180" s="111"/>
      <c r="B180" s="111"/>
      <c r="C180" s="111"/>
      <c r="D180" s="144"/>
      <c r="E180" s="145"/>
      <c r="F180" s="114"/>
      <c r="G180" s="115"/>
      <c r="H180" s="129"/>
      <c r="I180" s="130"/>
      <c r="J180" s="130"/>
      <c r="K180" s="130"/>
    </row>
    <row r="181" spans="1:11" s="32" customFormat="1" x14ac:dyDescent="0.25">
      <c r="A181" s="111"/>
      <c r="B181" s="111"/>
      <c r="C181" s="111"/>
      <c r="D181" s="144"/>
      <c r="E181" s="145"/>
      <c r="F181" s="114"/>
      <c r="G181" s="115"/>
      <c r="H181" s="129"/>
      <c r="I181" s="130"/>
      <c r="J181" s="130"/>
      <c r="K181" s="130"/>
    </row>
    <row r="182" spans="1:11" s="32" customFormat="1" x14ac:dyDescent="0.25">
      <c r="A182" s="111"/>
      <c r="B182" s="111"/>
      <c r="C182" s="111"/>
      <c r="D182" s="144"/>
      <c r="E182" s="145"/>
      <c r="F182" s="114"/>
      <c r="G182" s="115"/>
      <c r="H182" s="129"/>
      <c r="I182" s="130"/>
      <c r="J182" s="130"/>
      <c r="K182" s="130"/>
    </row>
    <row r="183" spans="1:11" s="32" customFormat="1" x14ac:dyDescent="0.25">
      <c r="A183" s="111"/>
      <c r="B183" s="111"/>
      <c r="C183" s="111"/>
      <c r="D183" s="144"/>
      <c r="E183" s="145"/>
      <c r="F183" s="114"/>
      <c r="G183" s="115"/>
      <c r="H183" s="129"/>
      <c r="I183" s="130"/>
      <c r="J183" s="130"/>
      <c r="K183" s="130"/>
    </row>
    <row r="184" spans="1:11" s="32" customFormat="1" x14ac:dyDescent="0.25">
      <c r="A184" s="111"/>
      <c r="B184" s="111"/>
      <c r="C184" s="111"/>
      <c r="D184" s="144"/>
      <c r="E184" s="145"/>
      <c r="F184" s="114"/>
      <c r="G184" s="115"/>
      <c r="H184" s="129"/>
      <c r="I184" s="130"/>
      <c r="J184" s="130"/>
      <c r="K184" s="130"/>
    </row>
    <row r="185" spans="1:11" s="32" customFormat="1" x14ac:dyDescent="0.25">
      <c r="A185" s="111"/>
      <c r="B185" s="111"/>
      <c r="C185" s="111"/>
      <c r="D185" s="144"/>
      <c r="E185" s="145"/>
      <c r="F185" s="114"/>
      <c r="G185" s="115"/>
      <c r="H185" s="129"/>
      <c r="I185" s="130"/>
      <c r="J185" s="130"/>
      <c r="K185" s="130"/>
    </row>
    <row r="186" spans="1:11" s="32" customFormat="1" x14ac:dyDescent="0.25">
      <c r="A186" s="111"/>
      <c r="B186" s="111"/>
      <c r="C186" s="111"/>
      <c r="D186" s="144"/>
      <c r="E186" s="145"/>
      <c r="F186" s="114"/>
      <c r="G186" s="115"/>
      <c r="H186" s="129"/>
      <c r="I186" s="130"/>
      <c r="J186" s="130"/>
      <c r="K186" s="130"/>
    </row>
    <row r="187" spans="1:11" s="32" customFormat="1" x14ac:dyDescent="0.25">
      <c r="A187" s="111"/>
      <c r="B187" s="111"/>
      <c r="C187" s="111"/>
      <c r="D187" s="144"/>
      <c r="E187" s="145"/>
      <c r="F187" s="114"/>
      <c r="G187" s="115"/>
      <c r="H187" s="129"/>
      <c r="I187" s="130"/>
      <c r="J187" s="130"/>
      <c r="K187" s="130"/>
    </row>
    <row r="188" spans="1:11" s="32" customFormat="1" x14ac:dyDescent="0.25">
      <c r="A188" s="111"/>
      <c r="B188" s="111"/>
      <c r="C188" s="111"/>
      <c r="D188" s="144"/>
      <c r="E188" s="145"/>
      <c r="F188" s="114"/>
      <c r="G188" s="115"/>
      <c r="H188" s="129"/>
      <c r="I188" s="130"/>
      <c r="J188" s="130"/>
      <c r="K188" s="130"/>
    </row>
    <row r="189" spans="1:11" s="32" customFormat="1" x14ac:dyDescent="0.25">
      <c r="A189" s="111"/>
      <c r="B189" s="111"/>
      <c r="C189" s="111"/>
      <c r="D189" s="144"/>
      <c r="E189" s="145"/>
      <c r="F189" s="114"/>
      <c r="G189" s="115"/>
      <c r="H189" s="129"/>
      <c r="I189" s="130"/>
      <c r="J189" s="130"/>
      <c r="K189" s="130"/>
    </row>
    <row r="190" spans="1:11" s="32" customFormat="1" x14ac:dyDescent="0.25">
      <c r="A190" s="111"/>
      <c r="B190" s="111"/>
      <c r="C190" s="111"/>
      <c r="D190" s="144"/>
      <c r="E190" s="145"/>
      <c r="F190" s="114"/>
      <c r="G190" s="115"/>
      <c r="H190" s="129"/>
      <c r="I190" s="130"/>
      <c r="J190" s="130"/>
      <c r="K190" s="130"/>
    </row>
    <row r="191" spans="1:11" s="32" customFormat="1" x14ac:dyDescent="0.25">
      <c r="A191" s="111"/>
      <c r="B191" s="111"/>
      <c r="C191" s="111"/>
      <c r="D191" s="144"/>
      <c r="E191" s="145"/>
      <c r="F191" s="114"/>
      <c r="G191" s="115"/>
      <c r="H191" s="129"/>
      <c r="I191" s="130"/>
      <c r="J191" s="130"/>
      <c r="K191" s="130"/>
    </row>
    <row r="192" spans="1:11" s="32" customFormat="1" x14ac:dyDescent="0.25">
      <c r="A192" s="111"/>
      <c r="B192" s="111"/>
      <c r="C192" s="111"/>
      <c r="D192" s="144"/>
      <c r="E192" s="145"/>
      <c r="F192" s="114"/>
      <c r="G192" s="115"/>
      <c r="H192" s="129"/>
      <c r="I192" s="130"/>
      <c r="J192" s="130"/>
      <c r="K192" s="130"/>
    </row>
    <row r="193" spans="1:11" s="32" customFormat="1" x14ac:dyDescent="0.25">
      <c r="A193" s="111"/>
      <c r="B193" s="111"/>
      <c r="C193" s="111"/>
      <c r="D193" s="144"/>
      <c r="E193" s="145"/>
      <c r="F193" s="114"/>
      <c r="G193" s="115"/>
      <c r="H193" s="129"/>
      <c r="I193" s="130"/>
      <c r="J193" s="130"/>
      <c r="K193" s="130"/>
    </row>
    <row r="194" spans="1:11" s="32" customFormat="1" x14ac:dyDescent="0.25">
      <c r="A194" s="111"/>
      <c r="B194" s="111"/>
      <c r="C194" s="111"/>
      <c r="D194" s="144"/>
      <c r="E194" s="145"/>
      <c r="F194" s="114"/>
      <c r="G194" s="115"/>
      <c r="H194" s="129"/>
      <c r="I194" s="130"/>
      <c r="J194" s="130"/>
      <c r="K194" s="130"/>
    </row>
    <row r="195" spans="1:11" s="32" customFormat="1" x14ac:dyDescent="0.25">
      <c r="A195" s="111"/>
      <c r="B195" s="111"/>
      <c r="C195" s="111"/>
      <c r="D195" s="144"/>
      <c r="E195" s="145"/>
      <c r="F195" s="114"/>
      <c r="G195" s="115"/>
      <c r="H195" s="129"/>
      <c r="I195" s="130"/>
      <c r="J195" s="130"/>
      <c r="K195" s="130"/>
    </row>
    <row r="196" spans="1:11" s="32" customFormat="1" x14ac:dyDescent="0.25">
      <c r="A196" s="111"/>
      <c r="B196" s="111"/>
      <c r="C196" s="111"/>
      <c r="D196" s="144"/>
      <c r="E196" s="145"/>
      <c r="F196" s="114"/>
      <c r="G196" s="115"/>
      <c r="H196" s="129"/>
      <c r="I196" s="130"/>
      <c r="J196" s="130"/>
      <c r="K196" s="130"/>
    </row>
    <row r="197" spans="1:11" s="32" customFormat="1" x14ac:dyDescent="0.25">
      <c r="A197" s="111"/>
      <c r="B197" s="111"/>
      <c r="C197" s="111"/>
      <c r="D197" s="144"/>
      <c r="E197" s="145"/>
      <c r="F197" s="114"/>
      <c r="G197" s="115"/>
      <c r="H197" s="129"/>
      <c r="I197" s="130"/>
      <c r="J197" s="130"/>
      <c r="K197" s="130"/>
    </row>
    <row r="198" spans="1:11" s="32" customFormat="1" x14ac:dyDescent="0.25">
      <c r="A198" s="111"/>
      <c r="B198" s="111"/>
      <c r="C198" s="111"/>
      <c r="D198" s="144"/>
      <c r="E198" s="145"/>
      <c r="F198" s="114"/>
      <c r="G198" s="115"/>
      <c r="H198" s="129"/>
      <c r="I198" s="130"/>
      <c r="J198" s="130"/>
      <c r="K198" s="130"/>
    </row>
    <row r="199" spans="1:11" s="32" customFormat="1" x14ac:dyDescent="0.25">
      <c r="A199" s="111"/>
      <c r="B199" s="111"/>
      <c r="C199" s="111"/>
      <c r="D199" s="144"/>
      <c r="E199" s="145"/>
      <c r="F199" s="114"/>
      <c r="G199" s="115"/>
      <c r="H199" s="129"/>
      <c r="I199" s="130"/>
      <c r="J199" s="130"/>
      <c r="K199" s="130"/>
    </row>
    <row r="200" spans="1:11" s="32" customFormat="1" x14ac:dyDescent="0.25">
      <c r="A200" s="111"/>
      <c r="B200" s="111"/>
      <c r="C200" s="111"/>
      <c r="D200" s="144"/>
      <c r="E200" s="145"/>
      <c r="F200" s="114"/>
      <c r="G200" s="115"/>
      <c r="H200" s="129"/>
      <c r="I200" s="130"/>
      <c r="J200" s="130"/>
      <c r="K200" s="130"/>
    </row>
    <row r="201" spans="1:11" s="32" customFormat="1" x14ac:dyDescent="0.25">
      <c r="A201" s="111"/>
      <c r="B201" s="111"/>
      <c r="C201" s="111"/>
      <c r="D201" s="144"/>
      <c r="E201" s="145"/>
      <c r="F201" s="114"/>
      <c r="G201" s="115"/>
      <c r="H201" s="129"/>
      <c r="I201" s="130"/>
      <c r="J201" s="130"/>
      <c r="K201" s="130"/>
    </row>
    <row r="202" spans="1:11" s="32" customFormat="1" x14ac:dyDescent="0.25">
      <c r="A202" s="111"/>
      <c r="B202" s="111"/>
      <c r="C202" s="111"/>
      <c r="D202" s="144"/>
      <c r="E202" s="145"/>
      <c r="F202" s="114"/>
      <c r="G202" s="115"/>
      <c r="H202" s="129"/>
      <c r="I202" s="130"/>
      <c r="J202" s="130"/>
      <c r="K202" s="130"/>
    </row>
    <row r="203" spans="1:11" s="32" customFormat="1" x14ac:dyDescent="0.25">
      <c r="A203" s="111"/>
      <c r="B203" s="111"/>
      <c r="C203" s="111"/>
      <c r="D203" s="144"/>
      <c r="E203" s="145"/>
      <c r="F203" s="114"/>
      <c r="G203" s="115"/>
      <c r="H203" s="129"/>
      <c r="I203" s="130"/>
      <c r="J203" s="130"/>
      <c r="K203" s="130"/>
    </row>
    <row r="204" spans="1:11" s="32" customFormat="1" x14ac:dyDescent="0.25">
      <c r="A204" s="111"/>
      <c r="B204" s="111"/>
      <c r="C204" s="111"/>
      <c r="D204" s="144"/>
      <c r="E204" s="145"/>
      <c r="F204" s="114"/>
      <c r="G204" s="115"/>
      <c r="H204" s="129"/>
      <c r="I204" s="130"/>
      <c r="J204" s="130"/>
      <c r="K204" s="130"/>
    </row>
    <row r="205" spans="1:11" s="32" customFormat="1" x14ac:dyDescent="0.25">
      <c r="A205" s="111"/>
      <c r="B205" s="111"/>
      <c r="C205" s="111"/>
      <c r="D205" s="144"/>
      <c r="E205" s="145"/>
      <c r="F205" s="114"/>
      <c r="G205" s="115"/>
      <c r="H205" s="129"/>
      <c r="I205" s="130"/>
      <c r="J205" s="130"/>
      <c r="K205" s="130"/>
    </row>
    <row r="206" spans="1:11" s="32" customFormat="1" x14ac:dyDescent="0.25">
      <c r="A206" s="111"/>
      <c r="B206" s="111"/>
      <c r="C206" s="111"/>
      <c r="D206" s="144"/>
      <c r="E206" s="145"/>
      <c r="F206" s="114"/>
      <c r="G206" s="115"/>
      <c r="H206" s="129"/>
      <c r="I206" s="130"/>
      <c r="J206" s="130"/>
      <c r="K206" s="130"/>
    </row>
    <row r="207" spans="1:11" s="32" customFormat="1" x14ac:dyDescent="0.25">
      <c r="A207" s="111"/>
      <c r="B207" s="111"/>
      <c r="C207" s="111"/>
      <c r="D207" s="144"/>
      <c r="E207" s="145"/>
      <c r="F207" s="114"/>
      <c r="G207" s="115"/>
      <c r="H207" s="129"/>
      <c r="I207" s="130"/>
      <c r="J207" s="130"/>
      <c r="K207" s="130"/>
    </row>
    <row r="208" spans="1:11" s="32" customFormat="1" x14ac:dyDescent="0.25">
      <c r="A208" s="111"/>
      <c r="B208" s="111"/>
      <c r="C208" s="111"/>
      <c r="D208" s="144"/>
      <c r="E208" s="145"/>
      <c r="F208" s="114"/>
      <c r="G208" s="115"/>
      <c r="H208" s="129"/>
      <c r="I208" s="130"/>
      <c r="J208" s="130"/>
      <c r="K208" s="130"/>
    </row>
    <row r="209" spans="1:11" s="32" customFormat="1" x14ac:dyDescent="0.25">
      <c r="A209" s="111"/>
      <c r="B209" s="111"/>
      <c r="C209" s="111"/>
      <c r="D209" s="144"/>
      <c r="E209" s="145"/>
      <c r="F209" s="114"/>
      <c r="G209" s="115"/>
      <c r="H209" s="129"/>
      <c r="I209" s="130"/>
      <c r="J209" s="130"/>
      <c r="K209" s="130"/>
    </row>
    <row r="210" spans="1:11" s="32" customFormat="1" x14ac:dyDescent="0.25">
      <c r="A210" s="111"/>
      <c r="B210" s="111"/>
      <c r="C210" s="111"/>
      <c r="D210" s="144"/>
      <c r="E210" s="145"/>
      <c r="F210" s="114"/>
      <c r="G210" s="115"/>
      <c r="H210" s="129"/>
      <c r="I210" s="130"/>
      <c r="J210" s="130"/>
      <c r="K210" s="130"/>
    </row>
    <row r="211" spans="1:11" s="32" customFormat="1" x14ac:dyDescent="0.25">
      <c r="A211" s="111"/>
      <c r="B211" s="111"/>
      <c r="C211" s="111"/>
      <c r="D211" s="144"/>
      <c r="E211" s="145"/>
      <c r="F211" s="114"/>
      <c r="G211" s="115"/>
      <c r="H211" s="129"/>
      <c r="I211" s="130"/>
      <c r="J211" s="130"/>
      <c r="K211" s="130"/>
    </row>
    <row r="212" spans="1:11" s="32" customFormat="1" x14ac:dyDescent="0.25">
      <c r="A212" s="111"/>
      <c r="B212" s="111"/>
      <c r="C212" s="111"/>
      <c r="D212" s="144"/>
      <c r="E212" s="145"/>
      <c r="F212" s="114"/>
      <c r="G212" s="115"/>
      <c r="H212" s="129"/>
      <c r="I212" s="130"/>
      <c r="J212" s="130"/>
      <c r="K212" s="130"/>
    </row>
    <row r="213" spans="1:11" s="32" customFormat="1" x14ac:dyDescent="0.25">
      <c r="A213" s="111"/>
      <c r="B213" s="111"/>
      <c r="C213" s="111"/>
      <c r="D213" s="144"/>
      <c r="E213" s="145"/>
      <c r="F213" s="114"/>
      <c r="G213" s="115"/>
      <c r="H213" s="129"/>
      <c r="I213" s="130"/>
      <c r="J213" s="130"/>
      <c r="K213" s="130"/>
    </row>
    <row r="214" spans="1:11" s="32" customFormat="1" x14ac:dyDescent="0.25">
      <c r="A214" s="111"/>
      <c r="B214" s="111"/>
      <c r="C214" s="111"/>
      <c r="D214" s="144"/>
      <c r="E214" s="145"/>
      <c r="F214" s="114"/>
      <c r="G214" s="115"/>
      <c r="H214" s="129"/>
      <c r="I214" s="130"/>
      <c r="J214" s="130"/>
      <c r="K214" s="130"/>
    </row>
    <row r="215" spans="1:11" s="32" customFormat="1" x14ac:dyDescent="0.25">
      <c r="A215" s="111"/>
      <c r="B215" s="111"/>
      <c r="C215" s="111"/>
      <c r="D215" s="144"/>
      <c r="E215" s="145"/>
      <c r="F215" s="114"/>
      <c r="G215" s="115"/>
      <c r="H215" s="129"/>
      <c r="I215" s="130"/>
      <c r="J215" s="130"/>
      <c r="K215" s="130"/>
    </row>
    <row r="216" spans="1:11" s="32" customFormat="1" x14ac:dyDescent="0.25">
      <c r="A216" s="111"/>
      <c r="B216" s="111"/>
      <c r="C216" s="111"/>
      <c r="D216" s="144"/>
      <c r="E216" s="145"/>
      <c r="F216" s="114"/>
      <c r="G216" s="115"/>
      <c r="H216" s="129"/>
      <c r="I216" s="130"/>
      <c r="J216" s="130"/>
      <c r="K216" s="130"/>
    </row>
    <row r="217" spans="1:11" s="32" customFormat="1" x14ac:dyDescent="0.25">
      <c r="A217" s="111"/>
      <c r="B217" s="111"/>
      <c r="C217" s="111"/>
      <c r="D217" s="144"/>
      <c r="E217" s="145"/>
      <c r="F217" s="114"/>
      <c r="G217" s="115"/>
      <c r="H217" s="129"/>
      <c r="I217" s="130"/>
      <c r="J217" s="130"/>
      <c r="K217" s="130"/>
    </row>
    <row r="218" spans="1:11" s="32" customFormat="1" x14ac:dyDescent="0.25">
      <c r="A218" s="111"/>
      <c r="B218" s="111"/>
      <c r="C218" s="111"/>
      <c r="D218" s="144"/>
      <c r="E218" s="145"/>
      <c r="F218" s="114"/>
      <c r="G218" s="115"/>
      <c r="H218" s="129"/>
      <c r="I218" s="130"/>
      <c r="J218" s="130"/>
      <c r="K218" s="130"/>
    </row>
    <row r="219" spans="1:11" s="32" customFormat="1" x14ac:dyDescent="0.25">
      <c r="A219" s="111"/>
      <c r="B219" s="111"/>
      <c r="C219" s="111"/>
      <c r="D219" s="144"/>
      <c r="E219" s="145"/>
      <c r="F219" s="114"/>
      <c r="G219" s="115"/>
      <c r="H219" s="129"/>
      <c r="I219" s="130"/>
      <c r="J219" s="130"/>
      <c r="K219" s="130"/>
    </row>
    <row r="220" spans="1:11" s="32" customFormat="1" x14ac:dyDescent="0.25">
      <c r="A220" s="111"/>
      <c r="B220" s="111"/>
      <c r="C220" s="111"/>
      <c r="D220" s="144"/>
      <c r="E220" s="145"/>
      <c r="F220" s="114"/>
      <c r="G220" s="115"/>
      <c r="H220" s="129"/>
      <c r="I220" s="130"/>
      <c r="J220" s="130"/>
      <c r="K220" s="130"/>
    </row>
    <row r="221" spans="1:11" s="32" customFormat="1" x14ac:dyDescent="0.25">
      <c r="A221" s="111"/>
      <c r="B221" s="111"/>
      <c r="C221" s="111"/>
      <c r="D221" s="144"/>
      <c r="E221" s="145"/>
      <c r="F221" s="114"/>
      <c r="G221" s="115"/>
      <c r="H221" s="129"/>
      <c r="I221" s="130"/>
      <c r="J221" s="130"/>
      <c r="K221" s="130"/>
    </row>
    <row r="222" spans="1:11" s="32" customFormat="1" x14ac:dyDescent="0.25">
      <c r="A222" s="111"/>
      <c r="B222" s="111"/>
      <c r="C222" s="111"/>
      <c r="D222" s="144"/>
      <c r="E222" s="145"/>
      <c r="F222" s="114"/>
      <c r="G222" s="115"/>
      <c r="H222" s="129"/>
      <c r="I222" s="130"/>
      <c r="J222" s="130"/>
      <c r="K222" s="130"/>
    </row>
    <row r="223" spans="1:11" s="32" customFormat="1" x14ac:dyDescent="0.25">
      <c r="A223" s="111"/>
      <c r="B223" s="111"/>
      <c r="C223" s="111"/>
      <c r="D223" s="144"/>
      <c r="E223" s="145"/>
      <c r="F223" s="114"/>
      <c r="G223" s="115"/>
      <c r="H223" s="129"/>
      <c r="I223" s="130"/>
      <c r="J223" s="130"/>
      <c r="K223" s="130"/>
    </row>
    <row r="224" spans="1:11" s="32" customFormat="1" x14ac:dyDescent="0.25">
      <c r="A224" s="111"/>
      <c r="B224" s="111"/>
      <c r="C224" s="111"/>
      <c r="D224" s="144"/>
      <c r="E224" s="145"/>
      <c r="F224" s="114"/>
      <c r="G224" s="115"/>
      <c r="H224" s="129"/>
      <c r="I224" s="130"/>
      <c r="J224" s="130"/>
      <c r="K224" s="130"/>
    </row>
    <row r="225" spans="1:13" s="32" customFormat="1" x14ac:dyDescent="0.25">
      <c r="A225" s="111"/>
      <c r="B225" s="111"/>
      <c r="C225" s="111"/>
      <c r="D225" s="144"/>
      <c r="E225" s="145"/>
      <c r="F225" s="114"/>
      <c r="G225" s="115"/>
      <c r="H225" s="129"/>
      <c r="I225" s="130"/>
      <c r="J225" s="130"/>
      <c r="K225" s="130"/>
    </row>
    <row r="226" spans="1:13" s="32" customFormat="1" x14ac:dyDescent="0.25">
      <c r="A226" s="111"/>
      <c r="B226" s="111"/>
      <c r="C226" s="111"/>
      <c r="D226" s="144"/>
      <c r="E226" s="145"/>
      <c r="F226" s="114"/>
      <c r="G226" s="115"/>
      <c r="H226" s="129"/>
      <c r="I226" s="130"/>
      <c r="J226" s="130"/>
      <c r="K226" s="130"/>
    </row>
    <row r="227" spans="1:13" s="32" customFormat="1" x14ac:dyDescent="0.25">
      <c r="A227" s="111"/>
      <c r="B227" s="111"/>
      <c r="C227" s="111"/>
      <c r="D227" s="144"/>
      <c r="E227" s="145"/>
      <c r="F227" s="114"/>
      <c r="G227" s="115"/>
      <c r="H227" s="129"/>
      <c r="I227" s="130"/>
      <c r="J227" s="130"/>
      <c r="K227" s="130"/>
    </row>
    <row r="228" spans="1:13" s="32" customFormat="1" x14ac:dyDescent="0.25">
      <c r="A228" s="111"/>
      <c r="B228" s="111"/>
      <c r="C228" s="111"/>
      <c r="D228" s="144"/>
      <c r="E228" s="145"/>
      <c r="F228" s="114"/>
      <c r="G228" s="115"/>
      <c r="H228" s="129"/>
      <c r="I228" s="130"/>
      <c r="J228" s="130"/>
      <c r="K228" s="130"/>
    </row>
    <row r="229" spans="1:13" s="32" customFormat="1" x14ac:dyDescent="0.25">
      <c r="A229" s="111"/>
      <c r="B229" s="111"/>
      <c r="C229" s="111"/>
      <c r="D229" s="144"/>
      <c r="E229" s="145"/>
      <c r="F229" s="114"/>
      <c r="G229" s="115"/>
      <c r="H229" s="129"/>
      <c r="I229" s="130"/>
      <c r="J229" s="130"/>
      <c r="K229" s="130"/>
    </row>
    <row r="230" spans="1:13" s="32" customFormat="1" x14ac:dyDescent="0.25">
      <c r="A230" s="111"/>
      <c r="B230" s="146"/>
      <c r="C230" s="146"/>
      <c r="D230" s="147"/>
      <c r="E230" s="148"/>
      <c r="F230" s="149"/>
      <c r="G230" s="150"/>
      <c r="H230" s="151"/>
      <c r="I230" s="152"/>
      <c r="J230" s="152"/>
      <c r="K230" s="152"/>
      <c r="L230" s="8"/>
      <c r="M230" s="8"/>
    </row>
    <row r="231" spans="1:13" s="32" customFormat="1" x14ac:dyDescent="0.25">
      <c r="A231" s="111"/>
      <c r="B231" s="146"/>
      <c r="C231" s="146"/>
      <c r="D231" s="147"/>
      <c r="E231" s="148"/>
      <c r="F231" s="149"/>
      <c r="G231" s="150"/>
      <c r="H231" s="151"/>
      <c r="I231" s="152"/>
      <c r="J231" s="152"/>
      <c r="K231" s="152"/>
      <c r="L231" s="8"/>
      <c r="M231" s="8"/>
    </row>
    <row r="232" spans="1:13" s="32" customFormat="1" x14ac:dyDescent="0.25">
      <c r="A232" s="111"/>
      <c r="B232" s="146"/>
      <c r="C232" s="146"/>
      <c r="D232" s="147"/>
      <c r="E232" s="148"/>
      <c r="F232" s="149"/>
      <c r="G232" s="150"/>
      <c r="H232" s="151"/>
      <c r="I232" s="152"/>
      <c r="J232" s="152"/>
      <c r="K232" s="152"/>
      <c r="L232" s="8"/>
      <c r="M232" s="8"/>
    </row>
    <row r="233" spans="1:13" s="32" customFormat="1" x14ac:dyDescent="0.25">
      <c r="A233" s="111"/>
      <c r="B233" s="146"/>
      <c r="C233" s="146"/>
      <c r="D233" s="147"/>
      <c r="E233" s="148"/>
      <c r="F233" s="149"/>
      <c r="G233" s="150"/>
      <c r="H233" s="151"/>
      <c r="I233" s="152"/>
      <c r="J233" s="152"/>
      <c r="K233" s="152"/>
      <c r="L233" s="8"/>
      <c r="M233" s="8"/>
    </row>
    <row r="234" spans="1:13" s="32" customFormat="1" x14ac:dyDescent="0.25">
      <c r="A234" s="111"/>
      <c r="B234" s="146"/>
      <c r="C234" s="146"/>
      <c r="D234" s="147"/>
      <c r="E234" s="148"/>
      <c r="F234" s="149"/>
      <c r="G234" s="150"/>
      <c r="H234" s="151"/>
      <c r="I234" s="152"/>
      <c r="J234" s="152"/>
      <c r="K234" s="152"/>
      <c r="L234" s="8"/>
      <c r="M234" s="8"/>
    </row>
    <row r="235" spans="1:13" s="32" customFormat="1" x14ac:dyDescent="0.25">
      <c r="A235" s="111"/>
      <c r="B235" s="146"/>
      <c r="C235" s="146"/>
      <c r="D235" s="147"/>
      <c r="E235" s="148"/>
      <c r="F235" s="149"/>
      <c r="G235" s="150"/>
      <c r="H235" s="151"/>
      <c r="I235" s="152"/>
      <c r="J235" s="152"/>
      <c r="K235" s="152"/>
      <c r="L235" s="8"/>
      <c r="M235" s="8"/>
    </row>
    <row r="236" spans="1:13" s="32" customFormat="1" x14ac:dyDescent="0.25">
      <c r="A236" s="111"/>
      <c r="B236" s="146"/>
      <c r="C236" s="146"/>
      <c r="D236" s="147"/>
      <c r="E236" s="148"/>
      <c r="F236" s="149"/>
      <c r="G236" s="150"/>
      <c r="H236" s="151"/>
      <c r="I236" s="152"/>
      <c r="J236" s="152"/>
      <c r="K236" s="152"/>
      <c r="L236" s="8"/>
      <c r="M236" s="8"/>
    </row>
    <row r="237" spans="1:13" s="32" customFormat="1" x14ac:dyDescent="0.25">
      <c r="A237" s="111"/>
      <c r="B237" s="146"/>
      <c r="C237" s="146"/>
      <c r="D237" s="147"/>
      <c r="E237" s="148"/>
      <c r="F237" s="149"/>
      <c r="G237" s="150"/>
      <c r="H237" s="151"/>
      <c r="I237" s="152"/>
      <c r="J237" s="152"/>
      <c r="K237" s="152"/>
      <c r="L237" s="8"/>
      <c r="M237" s="8"/>
    </row>
    <row r="238" spans="1:13" s="32" customFormat="1" x14ac:dyDescent="0.25">
      <c r="A238" s="111"/>
      <c r="B238" s="146"/>
      <c r="C238" s="146"/>
      <c r="D238" s="147"/>
      <c r="E238" s="148"/>
      <c r="F238" s="149"/>
      <c r="G238" s="150"/>
      <c r="H238" s="151"/>
      <c r="I238" s="152"/>
      <c r="J238" s="152"/>
      <c r="K238" s="152"/>
      <c r="L238" s="8"/>
      <c r="M238" s="8"/>
    </row>
    <row r="239" spans="1:13" x14ac:dyDescent="0.25">
      <c r="D239" s="147"/>
      <c r="E239" s="148"/>
    </row>
    <row r="240" spans="1:13" x14ac:dyDescent="0.25">
      <c r="D240" s="147"/>
      <c r="E240" s="148"/>
    </row>
    <row r="241" spans="4:5" x14ac:dyDescent="0.25">
      <c r="D241" s="147"/>
      <c r="E241" s="148"/>
    </row>
    <row r="242" spans="4:5" x14ac:dyDescent="0.25">
      <c r="D242" s="147"/>
      <c r="E242" s="148"/>
    </row>
    <row r="243" spans="4:5" x14ac:dyDescent="0.25">
      <c r="D243" s="147"/>
      <c r="E243" s="148"/>
    </row>
    <row r="244" spans="4:5" x14ac:dyDescent="0.25">
      <c r="D244" s="147"/>
      <c r="E244" s="148"/>
    </row>
    <row r="245" spans="4:5" x14ac:dyDescent="0.25">
      <c r="D245" s="147"/>
      <c r="E245" s="148"/>
    </row>
    <row r="246" spans="4:5" x14ac:dyDescent="0.25">
      <c r="D246" s="147"/>
      <c r="E246" s="148"/>
    </row>
    <row r="247" spans="4:5" x14ac:dyDescent="0.25">
      <c r="D247" s="147"/>
      <c r="E247" s="148"/>
    </row>
    <row r="248" spans="4:5" x14ac:dyDescent="0.25">
      <c r="D248" s="147"/>
      <c r="E248" s="148"/>
    </row>
    <row r="249" spans="4:5" x14ac:dyDescent="0.25">
      <c r="D249" s="147"/>
      <c r="E249" s="148"/>
    </row>
    <row r="250" spans="4:5" x14ac:dyDescent="0.25">
      <c r="D250" s="147"/>
      <c r="E250" s="148"/>
    </row>
    <row r="251" spans="4:5" x14ac:dyDescent="0.25">
      <c r="D251" s="147"/>
      <c r="E251" s="148"/>
    </row>
    <row r="252" spans="4:5" x14ac:dyDescent="0.25">
      <c r="D252" s="147"/>
      <c r="E252" s="148"/>
    </row>
    <row r="253" spans="4:5" x14ac:dyDescent="0.25">
      <c r="D253" s="147"/>
      <c r="E253" s="148"/>
    </row>
    <row r="254" spans="4:5" x14ac:dyDescent="0.25">
      <c r="D254" s="147"/>
      <c r="E254" s="148"/>
    </row>
    <row r="255" spans="4:5" x14ac:dyDescent="0.25">
      <c r="D255" s="147"/>
      <c r="E255" s="148"/>
    </row>
    <row r="256" spans="4:5" x14ac:dyDescent="0.25">
      <c r="D256" s="147"/>
      <c r="E256" s="148"/>
    </row>
    <row r="257" spans="4:5" x14ac:dyDescent="0.25">
      <c r="D257" s="147"/>
      <c r="E257" s="148"/>
    </row>
    <row r="258" spans="4:5" x14ac:dyDescent="0.25">
      <c r="D258" s="147"/>
      <c r="E258" s="148"/>
    </row>
    <row r="259" spans="4:5" x14ac:dyDescent="0.25">
      <c r="D259" s="147"/>
      <c r="E259" s="148"/>
    </row>
    <row r="260" spans="4:5" x14ac:dyDescent="0.25">
      <c r="D260" s="147"/>
      <c r="E260" s="148"/>
    </row>
    <row r="261" spans="4:5" x14ac:dyDescent="0.25">
      <c r="D261" s="147"/>
      <c r="E261" s="148"/>
    </row>
    <row r="262" spans="4:5" x14ac:dyDescent="0.25">
      <c r="D262" s="147"/>
      <c r="E262" s="148"/>
    </row>
    <row r="263" spans="4:5" x14ac:dyDescent="0.25">
      <c r="D263" s="147"/>
      <c r="E263" s="148"/>
    </row>
    <row r="264" spans="4:5" x14ac:dyDescent="0.25">
      <c r="D264" s="147"/>
      <c r="E264" s="148"/>
    </row>
    <row r="265" spans="4:5" x14ac:dyDescent="0.25">
      <c r="D265" s="147"/>
      <c r="E265" s="148"/>
    </row>
    <row r="266" spans="4:5" x14ac:dyDescent="0.25">
      <c r="D266" s="147"/>
      <c r="E266" s="148"/>
    </row>
    <row r="267" spans="4:5" x14ac:dyDescent="0.25">
      <c r="D267" s="147"/>
      <c r="E267" s="148"/>
    </row>
    <row r="268" spans="4:5" x14ac:dyDescent="0.25">
      <c r="D268" s="147"/>
      <c r="E268" s="148"/>
    </row>
    <row r="269" spans="4:5" x14ac:dyDescent="0.25">
      <c r="D269" s="147"/>
      <c r="E269" s="148"/>
    </row>
    <row r="270" spans="4:5" x14ac:dyDescent="0.25">
      <c r="D270" s="147"/>
      <c r="E270" s="148"/>
    </row>
    <row r="271" spans="4:5" x14ac:dyDescent="0.25">
      <c r="D271" s="147"/>
      <c r="E271" s="148"/>
    </row>
    <row r="272" spans="4:5" x14ac:dyDescent="0.25">
      <c r="D272" s="147"/>
      <c r="E272" s="148"/>
    </row>
    <row r="273" spans="4:5" x14ac:dyDescent="0.25">
      <c r="D273" s="147"/>
      <c r="E273" s="148"/>
    </row>
    <row r="274" spans="4:5" x14ac:dyDescent="0.25">
      <c r="D274" s="147"/>
      <c r="E274" s="148"/>
    </row>
    <row r="275" spans="4:5" x14ac:dyDescent="0.25">
      <c r="D275" s="147"/>
      <c r="E275" s="148"/>
    </row>
    <row r="276" spans="4:5" x14ac:dyDescent="0.25">
      <c r="D276" s="147"/>
      <c r="E276" s="148"/>
    </row>
    <row r="277" spans="4:5" x14ac:dyDescent="0.25">
      <c r="D277" s="147"/>
      <c r="E277" s="148"/>
    </row>
    <row r="278" spans="4:5" x14ac:dyDescent="0.25">
      <c r="D278" s="147"/>
      <c r="E278" s="148"/>
    </row>
    <row r="279" spans="4:5" x14ac:dyDescent="0.25">
      <c r="D279" s="147"/>
      <c r="E279" s="148"/>
    </row>
    <row r="280" spans="4:5" x14ac:dyDescent="0.25">
      <c r="D280" s="147"/>
      <c r="E280" s="148"/>
    </row>
    <row r="281" spans="4:5" x14ac:dyDescent="0.25">
      <c r="D281" s="147"/>
      <c r="E281" s="148"/>
    </row>
    <row r="282" spans="4:5" x14ac:dyDescent="0.25">
      <c r="D282" s="147"/>
      <c r="E282" s="148"/>
    </row>
    <row r="283" spans="4:5" x14ac:dyDescent="0.25">
      <c r="D283" s="147"/>
      <c r="E283" s="148"/>
    </row>
    <row r="284" spans="4:5" x14ac:dyDescent="0.25">
      <c r="D284" s="147"/>
      <c r="E284" s="148"/>
    </row>
    <row r="285" spans="4:5" x14ac:dyDescent="0.25">
      <c r="D285" s="147"/>
      <c r="E285" s="148"/>
    </row>
    <row r="286" spans="4:5" x14ac:dyDescent="0.25">
      <c r="D286" s="147"/>
      <c r="E286" s="148"/>
    </row>
    <row r="287" spans="4:5" x14ac:dyDescent="0.25">
      <c r="D287" s="147"/>
      <c r="E287" s="148"/>
    </row>
    <row r="288" spans="4:5" x14ac:dyDescent="0.25">
      <c r="D288" s="147"/>
      <c r="E288" s="148"/>
    </row>
    <row r="289" spans="4:5" x14ac:dyDescent="0.25">
      <c r="D289" s="147"/>
      <c r="E289" s="148"/>
    </row>
    <row r="290" spans="4:5" x14ac:dyDescent="0.25">
      <c r="D290" s="147"/>
      <c r="E290" s="148"/>
    </row>
    <row r="291" spans="4:5" x14ac:dyDescent="0.25">
      <c r="D291" s="147"/>
      <c r="E291" s="148"/>
    </row>
    <row r="292" spans="4:5" x14ac:dyDescent="0.25">
      <c r="D292" s="147"/>
      <c r="E292" s="148"/>
    </row>
    <row r="293" spans="4:5" x14ac:dyDescent="0.25">
      <c r="D293" s="147"/>
      <c r="E293" s="148"/>
    </row>
    <row r="294" spans="4:5" x14ac:dyDescent="0.25">
      <c r="D294" s="147"/>
      <c r="E294" s="148"/>
    </row>
    <row r="295" spans="4:5" x14ac:dyDescent="0.25">
      <c r="D295" s="147"/>
      <c r="E295" s="148"/>
    </row>
    <row r="296" spans="4:5" x14ac:dyDescent="0.25">
      <c r="D296" s="147"/>
      <c r="E296" s="148"/>
    </row>
    <row r="297" spans="4:5" x14ac:dyDescent="0.25">
      <c r="D297" s="147"/>
      <c r="E297" s="148"/>
    </row>
    <row r="298" spans="4:5" x14ac:dyDescent="0.25">
      <c r="D298" s="147"/>
      <c r="E298" s="148"/>
    </row>
    <row r="299" spans="4:5" x14ac:dyDescent="0.25">
      <c r="D299" s="147"/>
      <c r="E299" s="148"/>
    </row>
    <row r="300" spans="4:5" x14ac:dyDescent="0.25">
      <c r="D300" s="147"/>
      <c r="E300" s="148"/>
    </row>
    <row r="301" spans="4:5" x14ac:dyDescent="0.25">
      <c r="D301" s="147"/>
      <c r="E301" s="148"/>
    </row>
    <row r="302" spans="4:5" x14ac:dyDescent="0.25">
      <c r="D302" s="147"/>
      <c r="E302" s="148"/>
    </row>
    <row r="303" spans="4:5" x14ac:dyDescent="0.25">
      <c r="D303" s="147"/>
      <c r="E303" s="148"/>
    </row>
    <row r="304" spans="4:5" x14ac:dyDescent="0.25">
      <c r="D304" s="147"/>
      <c r="E304" s="148"/>
    </row>
    <row r="305" spans="4:5" x14ac:dyDescent="0.25">
      <c r="D305" s="147"/>
      <c r="E305" s="148"/>
    </row>
    <row r="306" spans="4:5" x14ac:dyDescent="0.25">
      <c r="D306" s="147"/>
      <c r="E306" s="148"/>
    </row>
    <row r="307" spans="4:5" x14ac:dyDescent="0.25">
      <c r="D307" s="147"/>
      <c r="E307" s="148"/>
    </row>
    <row r="308" spans="4:5" x14ac:dyDescent="0.25">
      <c r="D308" s="147"/>
      <c r="E308" s="148"/>
    </row>
    <row r="309" spans="4:5" x14ac:dyDescent="0.25">
      <c r="D309" s="147"/>
      <c r="E309" s="148"/>
    </row>
    <row r="310" spans="4:5" x14ac:dyDescent="0.25">
      <c r="D310" s="147"/>
      <c r="E310" s="148"/>
    </row>
    <row r="311" spans="4:5" x14ac:dyDescent="0.25">
      <c r="D311" s="147"/>
      <c r="E311" s="148"/>
    </row>
    <row r="312" spans="4:5" x14ac:dyDescent="0.25">
      <c r="D312" s="147"/>
      <c r="E312" s="148"/>
    </row>
    <row r="313" spans="4:5" x14ac:dyDescent="0.25">
      <c r="D313" s="147"/>
      <c r="E313" s="148"/>
    </row>
    <row r="314" spans="4:5" x14ac:dyDescent="0.25">
      <c r="D314" s="147"/>
      <c r="E314" s="148"/>
    </row>
    <row r="315" spans="4:5" x14ac:dyDescent="0.25">
      <c r="D315" s="147"/>
      <c r="E315" s="148"/>
    </row>
    <row r="316" spans="4:5" x14ac:dyDescent="0.25">
      <c r="D316" s="147"/>
      <c r="E316" s="148"/>
    </row>
    <row r="317" spans="4:5" x14ac:dyDescent="0.25">
      <c r="D317" s="147"/>
      <c r="E317" s="148"/>
    </row>
    <row r="318" spans="4:5" x14ac:dyDescent="0.25">
      <c r="D318" s="147"/>
      <c r="E318" s="148"/>
    </row>
    <row r="319" spans="4:5" x14ac:dyDescent="0.25">
      <c r="D319" s="147"/>
      <c r="E319" s="148"/>
    </row>
    <row r="320" spans="4:5" x14ac:dyDescent="0.25">
      <c r="D320" s="147"/>
      <c r="E320" s="148"/>
    </row>
    <row r="321" spans="4:5" x14ac:dyDescent="0.25">
      <c r="D321" s="147"/>
      <c r="E321" s="148"/>
    </row>
    <row r="322" spans="4:5" x14ac:dyDescent="0.25">
      <c r="D322" s="147"/>
      <c r="E322" s="148"/>
    </row>
    <row r="323" spans="4:5" x14ac:dyDescent="0.25">
      <c r="D323" s="147"/>
      <c r="E323" s="148"/>
    </row>
    <row r="324" spans="4:5" x14ac:dyDescent="0.25">
      <c r="D324" s="147"/>
      <c r="E324" s="148"/>
    </row>
    <row r="325" spans="4:5" x14ac:dyDescent="0.25">
      <c r="D325" s="147"/>
      <c r="E325" s="148"/>
    </row>
    <row r="326" spans="4:5" x14ac:dyDescent="0.25">
      <c r="D326" s="147"/>
      <c r="E326" s="148"/>
    </row>
    <row r="327" spans="4:5" x14ac:dyDescent="0.25">
      <c r="D327" s="147"/>
      <c r="E327" s="148"/>
    </row>
    <row r="328" spans="4:5" x14ac:dyDescent="0.25">
      <c r="D328" s="147"/>
      <c r="E328" s="148"/>
    </row>
    <row r="329" spans="4:5" x14ac:dyDescent="0.25">
      <c r="D329" s="147"/>
      <c r="E329" s="148"/>
    </row>
    <row r="330" spans="4:5" x14ac:dyDescent="0.25">
      <c r="D330" s="147"/>
      <c r="E330" s="148"/>
    </row>
    <row r="331" spans="4:5" x14ac:dyDescent="0.25">
      <c r="D331" s="147"/>
      <c r="E331" s="148"/>
    </row>
    <row r="332" spans="4:5" x14ac:dyDescent="0.25">
      <c r="D332" s="147"/>
      <c r="E332" s="148"/>
    </row>
    <row r="333" spans="4:5" x14ac:dyDescent="0.25">
      <c r="D333" s="147"/>
      <c r="E333" s="148"/>
    </row>
    <row r="334" spans="4:5" x14ac:dyDescent="0.25">
      <c r="D334" s="147"/>
      <c r="E334" s="148"/>
    </row>
    <row r="335" spans="4:5" x14ac:dyDescent="0.25">
      <c r="D335" s="147"/>
      <c r="E335" s="148"/>
    </row>
    <row r="336" spans="4:5" x14ac:dyDescent="0.25">
      <c r="D336" s="147"/>
      <c r="E336" s="148"/>
    </row>
    <row r="337" spans="4:5" x14ac:dyDescent="0.25">
      <c r="D337" s="147"/>
      <c r="E337" s="148"/>
    </row>
    <row r="338" spans="4:5" x14ac:dyDescent="0.25">
      <c r="D338" s="147"/>
      <c r="E338" s="148"/>
    </row>
    <row r="339" spans="4:5" x14ac:dyDescent="0.25">
      <c r="D339" s="147"/>
      <c r="E339" s="148"/>
    </row>
    <row r="340" spans="4:5" x14ac:dyDescent="0.25">
      <c r="D340" s="147"/>
      <c r="E340" s="148"/>
    </row>
    <row r="341" spans="4:5" x14ac:dyDescent="0.25">
      <c r="D341" s="147"/>
      <c r="E341" s="148"/>
    </row>
    <row r="342" spans="4:5" x14ac:dyDescent="0.25">
      <c r="D342" s="147"/>
      <c r="E342" s="148"/>
    </row>
    <row r="343" spans="4:5" x14ac:dyDescent="0.25">
      <c r="D343" s="147"/>
      <c r="E343" s="148"/>
    </row>
    <row r="344" spans="4:5" x14ac:dyDescent="0.25">
      <c r="D344" s="147"/>
      <c r="E344" s="148"/>
    </row>
    <row r="345" spans="4:5" x14ac:dyDescent="0.25">
      <c r="D345" s="147"/>
      <c r="E345" s="148"/>
    </row>
    <row r="346" spans="4:5" x14ac:dyDescent="0.25">
      <c r="D346" s="147"/>
      <c r="E346" s="148"/>
    </row>
    <row r="347" spans="4:5" x14ac:dyDescent="0.25">
      <c r="D347" s="147"/>
      <c r="E347" s="148"/>
    </row>
    <row r="348" spans="4:5" x14ac:dyDescent="0.25">
      <c r="D348" s="147"/>
      <c r="E348" s="148"/>
    </row>
    <row r="349" spans="4:5" x14ac:dyDescent="0.25">
      <c r="D349" s="147"/>
      <c r="E349" s="148"/>
    </row>
    <row r="350" spans="4:5" x14ac:dyDescent="0.25">
      <c r="D350" s="147"/>
      <c r="E350" s="148"/>
    </row>
    <row r="351" spans="4:5" x14ac:dyDescent="0.25">
      <c r="D351" s="147"/>
      <c r="E351" s="148"/>
    </row>
  </sheetData>
  <mergeCells count="6">
    <mergeCell ref="E1:G1"/>
    <mergeCell ref="H116:I116"/>
    <mergeCell ref="I96:J96"/>
    <mergeCell ref="I97:J97"/>
    <mergeCell ref="H102:I102"/>
    <mergeCell ref="H111:I111"/>
  </mergeCells>
  <phoneticPr fontId="0" type="noConversion"/>
  <conditionalFormatting sqref="J103">
    <cfRule type="cellIs" dxfId="6" priority="18" operator="equal">
      <formula>"chyba"</formula>
    </cfRule>
    <cfRule type="cellIs" dxfId="5" priority="19" operator="equal">
      <formula>"ok"</formula>
    </cfRule>
  </conditionalFormatting>
  <conditionalFormatting sqref="J112">
    <cfRule type="cellIs" dxfId="4" priority="16" operator="equal">
      <formula>"ok"</formula>
    </cfRule>
    <cfRule type="cellIs" dxfId="3" priority="17" operator="equal">
      <formula>"chyba"</formula>
    </cfRule>
  </conditionalFormatting>
  <conditionalFormatting sqref="I97:J97">
    <cfRule type="containsText" dxfId="2" priority="1" operator="containsText" text="chyba">
      <formula>NOT(ISERROR(SEARCH("chyba",I97)))</formula>
    </cfRule>
    <cfRule type="containsText" dxfId="1" priority="2" operator="containsText" text="ok">
      <formula>NOT(ISERROR(SEARCH("ok",I97)))</formula>
    </cfRule>
    <cfRule type="containsText" dxfId="0" priority="3" operator="containsText" text="chyba">
      <formula>NOT(ISERROR(SEARCH("chyba",I97)))</formula>
    </cfRule>
  </conditionalFormatting>
  <dataValidations disablePrompts="1" count="2">
    <dataValidation allowBlank="1" showInputMessage="1" showErrorMessage="1" prompt="Název staveního objektu BEZ čísla SO." sqref="E63:E64 E75 E81" xr:uid="{A24D39F0-4684-4D91-84DF-8049378ADEB4}"/>
    <dataValidation allowBlank="1" showInputMessage="1" showErrorMessage="1" prompt="Číslo SO ve formátu_x000a_SO-XX-XX-XX" sqref="D63:D64 D75 D81" xr:uid="{B69941B2-9A63-43CE-BD4D-66B2BA584044}"/>
  </dataValidations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&amp;C&amp;"Arial,Tučné"&amp;20Rekapitulace ceny zakázky</oddHeader>
    <oddFooter>&amp;L 
&amp;CStránka&amp;P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Ralizace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2023-03-20T08:49:41Z</dcterms:modified>
</cp:coreProperties>
</file>